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65416" yWindow="65416" windowWidth="25440" windowHeight="15390" activeTab="0"/>
  </bookViews>
  <sheets>
    <sheet name="47,30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<sst xmlns="http://schemas.openxmlformats.org/spreadsheetml/2006/main" count="48" uniqueCount="48">
  <si>
    <t>№ з/п</t>
  </si>
  <si>
    <t>Статті  витрат</t>
  </si>
  <si>
    <t>Алгоритм розрахунку</t>
  </si>
  <si>
    <t>І.</t>
  </si>
  <si>
    <t>Прямі матеріальні витрати</t>
  </si>
  <si>
    <t>Витрати на ПММ</t>
  </si>
  <si>
    <t>Запасні частини, матеріали</t>
  </si>
  <si>
    <t>ІІ.</t>
  </si>
  <si>
    <t>Прямі витрати на оплату праці</t>
  </si>
  <si>
    <t xml:space="preserve">Заробітна плата водія, слюсаря </t>
  </si>
  <si>
    <t>ІІІ.</t>
  </si>
  <si>
    <t>Інші прямі  витрати</t>
  </si>
  <si>
    <t>Амортизація</t>
  </si>
  <si>
    <t>ЄСВ</t>
  </si>
  <si>
    <t>IV.</t>
  </si>
  <si>
    <t>Всього прямих витрат:</t>
  </si>
  <si>
    <t>V.</t>
  </si>
  <si>
    <t>ІХ.</t>
  </si>
  <si>
    <t>Всього витрат виробничої собівартості</t>
  </si>
  <si>
    <t>VІ.</t>
  </si>
  <si>
    <t>VІІ.</t>
  </si>
  <si>
    <t>2024 рік</t>
  </si>
  <si>
    <t>Автомобіль ЗІЛ - 130</t>
  </si>
  <si>
    <t>VІІІ.</t>
  </si>
  <si>
    <t>Заробітна плата водія</t>
  </si>
  <si>
    <t>Керуюча справами (секретар)
виконавчого комітету</t>
  </si>
  <si>
    <t xml:space="preserve">             Крістіна ДОРОФЕЄВА</t>
  </si>
  <si>
    <t>ПДВ 20 %</t>
  </si>
  <si>
    <t>План 
витрат, 
грн</t>
  </si>
  <si>
    <t>Заробітна плата слюсаря 3 розряду</t>
  </si>
  <si>
    <t>Всього вартість за
5 куб.м (з ПДВ)</t>
  </si>
  <si>
    <t>Заробітна плата водія за 
0,6 години роботи</t>
  </si>
  <si>
    <t>Заробітна плата слюсаря за 
0,6 години роботи</t>
  </si>
  <si>
    <t>Згідно даних 
бухгалтерського обліку</t>
  </si>
  <si>
    <t>100,17 грн * 22 % = 22,04 грн</t>
  </si>
  <si>
    <t>Всього  вартість за
1 куб.м з водовідведенням</t>
  </si>
  <si>
    <t>Плановий  розрахунок вартості комунальних послуг для споживачів 
із поводженням з побутовими відходами 
(з вивезення  рідких побутових відходів (нечистот) із вигрібних ям) асенізованим  автомобілем для населення селища  Баришівка</t>
  </si>
  <si>
    <t>Паливо: скраплений газ = 21,08 грн без ПДВ / 25,30 грн з ПДВ</t>
  </si>
  <si>
    <t>Х.</t>
  </si>
  <si>
    <t>ХІ.</t>
  </si>
  <si>
    <t>12 км * 0,489 л/км + 1,395 л = 
= 7,3 л * 21,08 грн. = 153,88 грн;        Мастила: моторні оливи -
7,3 л * 0,01 * 2,1 * 67,08 грн = 
= 10,28 грн;
Трансмісійні оливи - 
7,3 л * 0,01 * 0,25 * 21,67 грн. = 
= 0,40 грн;
Пластичні матеріали - 
7,3 л * 0,01 * 0,25 * 38,50 грн. = 
= 0,70 грн</t>
  </si>
  <si>
    <t>165,26 грн. * 30 % = 49,58 грн</t>
  </si>
  <si>
    <t>Загальновиробничі витрати 20 %</t>
  </si>
  <si>
    <t>343,05 грн * 20 % = 68,61 грн</t>
  </si>
  <si>
    <t>Вартість водовідведення 
за 5 куб.м (з ПДВ)</t>
  </si>
  <si>
    <t>Всього вартість 
за 5 куб.м з  водовідведенням 
(з ПДВ)</t>
  </si>
  <si>
    <t>43,30 грн * 5 куб.м = 216,50 грн</t>
  </si>
  <si>
    <t>Додаток 4
до рішення виконавчого комітету 
Баришівської селищної ради 
від 17.05.2024 № 171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</si>
</sst>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view="pageLayout" workbookViewId="0" topLeftCell="A1">
      <selection activeCell="A3" sqref="A3:D3"/>
    </sheetView>
  </sheetViews>
  <sheetFormatPr defaultColWidth="9.140625" defaultRowHeight="15"/>
  <cols>
    <col min="1" max="1" width="6.421875" style="0" customWidth="1"/>
    <col min="2" max="2" width="24.57421875" style="0" customWidth="1"/>
    <col min="3" max="3" width="13.140625" style="0" customWidth="1"/>
    <col min="4" max="4" width="40.00390625" style="0" customWidth="1"/>
  </cols>
  <sheetData>
    <row r="1" spans="1:4" ht="75.75" customHeight="1">
      <c r="A1" s="2"/>
      <c r="B1" s="2"/>
      <c r="C1" s="15" t="s">
        <v>47</v>
      </c>
      <c r="D1" s="15"/>
    </row>
    <row r="2" spans="1:4" ht="18.75">
      <c r="A2" s="2"/>
      <c r="B2" s="2"/>
      <c r="C2" s="2"/>
      <c r="D2" s="2"/>
    </row>
    <row r="3" spans="1:4" ht="95.25" customHeight="1">
      <c r="A3" s="17" t="s">
        <v>36</v>
      </c>
      <c r="B3" s="17"/>
      <c r="C3" s="17"/>
      <c r="D3" s="17"/>
    </row>
    <row r="4" spans="1:4" ht="27.75" customHeight="1">
      <c r="A4" s="2"/>
      <c r="B4" s="4"/>
      <c r="C4" s="4"/>
      <c r="D4" s="4"/>
    </row>
    <row r="5" spans="1:4" ht="20.25" customHeight="1">
      <c r="A5" s="2"/>
      <c r="B5" s="2" t="s">
        <v>22</v>
      </c>
      <c r="C5" s="2"/>
      <c r="D5" s="2"/>
    </row>
    <row r="6" spans="1:4" ht="20.25" customHeight="1">
      <c r="A6" s="2"/>
      <c r="B6" s="2" t="s">
        <v>21</v>
      </c>
      <c r="C6" s="2"/>
      <c r="D6" s="2"/>
    </row>
    <row r="7" spans="1:4" ht="21" customHeight="1">
      <c r="A7" s="12" t="s">
        <v>37</v>
      </c>
      <c r="B7" s="13"/>
      <c r="C7" s="13"/>
      <c r="D7" s="14"/>
    </row>
    <row r="8" spans="1:4" ht="56.25" customHeight="1">
      <c r="A8" s="5" t="s">
        <v>0</v>
      </c>
      <c r="B8" s="5" t="s">
        <v>1</v>
      </c>
      <c r="C8" s="5" t="s">
        <v>28</v>
      </c>
      <c r="D8" s="5" t="s">
        <v>2</v>
      </c>
    </row>
    <row r="9" spans="1:4" ht="39.75" customHeight="1">
      <c r="A9" s="5" t="s">
        <v>3</v>
      </c>
      <c r="B9" s="8" t="s">
        <v>4</v>
      </c>
      <c r="C9" s="6">
        <f>C10+C11</f>
        <v>214.83999999999997</v>
      </c>
      <c r="D9" s="5"/>
    </row>
    <row r="10" spans="1:4" ht="207.75" customHeight="1">
      <c r="A10" s="5"/>
      <c r="B10" s="8" t="s">
        <v>5</v>
      </c>
      <c r="C10" s="6">
        <v>165.26</v>
      </c>
      <c r="D10" s="5" t="s">
        <v>40</v>
      </c>
    </row>
    <row r="11" spans="1:4" ht="34.5" customHeight="1">
      <c r="A11" s="5"/>
      <c r="B11" s="8" t="s">
        <v>6</v>
      </c>
      <c r="C11" s="6">
        <v>49.58</v>
      </c>
      <c r="D11" s="5" t="s">
        <v>41</v>
      </c>
    </row>
    <row r="12" spans="1:4" ht="39.75" customHeight="1">
      <c r="A12" s="5" t="s">
        <v>7</v>
      </c>
      <c r="B12" s="8" t="s">
        <v>8</v>
      </c>
      <c r="C12" s="6">
        <f>C13+C14</f>
        <v>100.16999999999999</v>
      </c>
      <c r="D12" s="5" t="s">
        <v>9</v>
      </c>
    </row>
    <row r="13" spans="1:4" ht="37.5" customHeight="1">
      <c r="A13" s="5"/>
      <c r="B13" s="8" t="s">
        <v>24</v>
      </c>
      <c r="C13" s="6">
        <v>51.26</v>
      </c>
      <c r="D13" s="5" t="s">
        <v>31</v>
      </c>
    </row>
    <row r="14" spans="1:4" ht="40.5" customHeight="1">
      <c r="A14" s="5"/>
      <c r="B14" s="8" t="s">
        <v>29</v>
      </c>
      <c r="C14" s="6">
        <v>48.91</v>
      </c>
      <c r="D14" s="5" t="s">
        <v>32</v>
      </c>
    </row>
    <row r="15" spans="1:4" ht="37.5" customHeight="1">
      <c r="A15" s="5" t="s">
        <v>10</v>
      </c>
      <c r="B15" s="8" t="s">
        <v>11</v>
      </c>
      <c r="C15" s="6">
        <f>C16+C17</f>
        <v>28.04</v>
      </c>
      <c r="D15" s="5"/>
    </row>
    <row r="16" spans="1:4" ht="39" customHeight="1">
      <c r="A16" s="5"/>
      <c r="B16" s="8" t="s">
        <v>12</v>
      </c>
      <c r="C16" s="6">
        <v>6</v>
      </c>
      <c r="D16" s="5" t="s">
        <v>33</v>
      </c>
    </row>
    <row r="17" spans="1:4" ht="21.75" customHeight="1">
      <c r="A17" s="5"/>
      <c r="B17" s="8" t="s">
        <v>13</v>
      </c>
      <c r="C17" s="6">
        <v>22.04</v>
      </c>
      <c r="D17" s="5" t="s">
        <v>34</v>
      </c>
    </row>
    <row r="18" spans="1:4" ht="36" customHeight="1">
      <c r="A18" s="5" t="s">
        <v>14</v>
      </c>
      <c r="B18" s="8" t="s">
        <v>15</v>
      </c>
      <c r="C18" s="6">
        <f>C9+C12+C15</f>
        <v>343.05</v>
      </c>
      <c r="D18" s="5"/>
    </row>
    <row r="19" spans="1:4" ht="36.75" customHeight="1">
      <c r="A19" s="5" t="s">
        <v>16</v>
      </c>
      <c r="B19" s="8" t="s">
        <v>42</v>
      </c>
      <c r="C19" s="6">
        <v>68.62</v>
      </c>
      <c r="D19" s="5" t="s">
        <v>43</v>
      </c>
    </row>
    <row r="20" spans="1:4" ht="56.25" customHeight="1">
      <c r="A20" s="5" t="s">
        <v>19</v>
      </c>
      <c r="B20" s="8" t="s">
        <v>18</v>
      </c>
      <c r="C20" s="6">
        <f>C18+C19</f>
        <v>411.67</v>
      </c>
      <c r="D20" s="5"/>
    </row>
    <row r="21" spans="1:4" ht="54.75" customHeight="1">
      <c r="A21" s="5" t="s">
        <v>20</v>
      </c>
      <c r="B21" s="8" t="s">
        <v>27</v>
      </c>
      <c r="C21" s="6">
        <f>C20*0.2</f>
        <v>82.334</v>
      </c>
      <c r="D21" s="5"/>
    </row>
    <row r="22" spans="1:4" ht="63" customHeight="1">
      <c r="A22" s="5" t="s">
        <v>23</v>
      </c>
      <c r="B22" s="8" t="s">
        <v>30</v>
      </c>
      <c r="C22" s="6">
        <f>C20+C21</f>
        <v>494.004</v>
      </c>
      <c r="D22" s="5"/>
    </row>
    <row r="23" spans="1:4" ht="60" customHeight="1">
      <c r="A23" s="5" t="s">
        <v>17</v>
      </c>
      <c r="B23" s="8" t="s">
        <v>44</v>
      </c>
      <c r="C23" s="6">
        <v>216.5</v>
      </c>
      <c r="D23" s="5" t="s">
        <v>46</v>
      </c>
    </row>
    <row r="24" spans="1:4" ht="74.25" customHeight="1">
      <c r="A24" s="7" t="s">
        <v>38</v>
      </c>
      <c r="B24" s="8" t="s">
        <v>45</v>
      </c>
      <c r="C24" s="10">
        <f>C22+C23</f>
        <v>710.504</v>
      </c>
      <c r="D24" s="7"/>
    </row>
    <row r="25" spans="1:4" ht="63" customHeight="1">
      <c r="A25" s="7" t="s">
        <v>39</v>
      </c>
      <c r="B25" s="9" t="s">
        <v>35</v>
      </c>
      <c r="C25" s="10">
        <f>C24/5</f>
        <v>142.1008</v>
      </c>
      <c r="D25" s="11"/>
    </row>
    <row r="26" spans="1:4" ht="18.75">
      <c r="A26" s="2"/>
      <c r="B26" s="2"/>
      <c r="C26" s="2"/>
      <c r="D26" s="2"/>
    </row>
    <row r="27" spans="1:4" ht="18.75">
      <c r="A27" s="2"/>
      <c r="B27" s="2"/>
      <c r="C27" s="2"/>
      <c r="D27" s="2"/>
    </row>
    <row r="28" spans="1:4" ht="18.75">
      <c r="A28" s="2"/>
      <c r="B28" s="2"/>
      <c r="C28" s="2"/>
      <c r="D28" s="2"/>
    </row>
    <row r="29" spans="1:4" ht="39" customHeight="1">
      <c r="A29" s="15" t="s">
        <v>25</v>
      </c>
      <c r="B29" s="16"/>
      <c r="C29" s="16"/>
      <c r="D29" s="3" t="s">
        <v>26</v>
      </c>
    </row>
    <row r="30" spans="1:4" ht="17.45" customHeight="1">
      <c r="A30" s="2"/>
      <c r="B30" s="2"/>
      <c r="C30" s="2"/>
      <c r="D30" s="2"/>
    </row>
    <row r="31" spans="1:4" ht="18.75">
      <c r="A31" s="2"/>
      <c r="B31" s="2"/>
      <c r="C31" s="2"/>
      <c r="D31" s="2"/>
    </row>
    <row r="32" spans="2:4" ht="15">
      <c r="B32" s="1"/>
      <c r="C32" s="1"/>
      <c r="D32" s="1"/>
    </row>
    <row r="33" spans="2:4" ht="15">
      <c r="B33" s="1"/>
      <c r="C33" s="1"/>
      <c r="D33" s="1"/>
    </row>
  </sheetData>
  <mergeCells count="4">
    <mergeCell ref="A7:D7"/>
    <mergeCell ref="A29:C29"/>
    <mergeCell ref="C1:D1"/>
    <mergeCell ref="A3:D3"/>
  </mergeCells>
  <printOptions/>
  <pageMargins left="1.21875" right="0.11811023622047245" top="0.7604166666666666" bottom="0.35433070866141736" header="0.31496062992125984" footer="0.31496062992125984"/>
  <pageSetup horizontalDpi="600" verticalDpi="600" orientation="portrait" paperSize="9" r:id="rId1"/>
  <headerFooter differentFirst="1">
    <oddHeader>&amp;C&amp;"Times New Roman,Обычный"&amp;14 2</oddHeader>
  </headerFooter>
  <ignoredErrors>
    <ignoredError sqref="C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2024-05-21T12:04:52Z</dcterms:modified>
  <cp:category/>
  <cp:version/>
  <cp:contentType/>
  <cp:contentStatus/>
</cp:coreProperties>
</file>