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Аналіз доходів" sheetId="1" r:id="rId1"/>
  </sheets>
  <definedNames>
    <definedName name="_xlnm.Print_Area" localSheetId="0">'Аналіз доходів'!$A$1:$I$150</definedName>
  </definedNames>
  <calcPr fullCalcOnLoad="1"/>
</workbook>
</file>

<file path=xl/sharedStrings.xml><?xml version="1.0" encoding="utf-8"?>
<sst xmlns="http://schemas.openxmlformats.org/spreadsheetml/2006/main" count="281" uniqueCount="227">
  <si>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</si>
  <si>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</si>
  <si>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</si>
  <si>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</si>
  <si>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</si>
  <si>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</si>
  <si>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</si>
  <si>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</si>
  <si>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</si>
  <si>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</si>
  <si>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</si>
  <si>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</si>
  <si>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</si>
  <si>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</si>
  <si>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</si>
  <si>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</si>
  <si>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</si>
  <si>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</si>
  <si>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</si>
  <si>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</si>
  <si>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</si>
  <si>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</si>
  <si>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</si>
  <si>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</si>
  <si>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</si>
  <si>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</si>
  <si>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</si>
  <si>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</si>
  <si>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</si>
  <si>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</si>
  <si>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</si>
  <si>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</si>
  <si>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13030100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</si>
  <si>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</si>
  <si>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</si>
  <si>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</si>
  <si>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</si>
  <si>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</si>
  <si>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</si>
  <si>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</si>
  <si>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</si>
  <si>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</si>
  <si>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</si>
  <si>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</si>
  <si>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</si>
  <si>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</si>
  <si>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</si>
  <si>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</si>
  <si>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</si>
  <si>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</si>
  <si>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</si>
  <si>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</si>
  <si>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</si>
  <si>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</si>
  <si>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</si>
  <si>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</si>
  <si>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</si>
  <si>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</si>
  <si>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</si>
  <si>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</si>
  <si>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</si>
  <si>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</si>
  <si>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</si>
  <si>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</si>
  <si>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</si>
  <si>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</si>
  <si>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</si>
  <si>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</si>
  <si>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</si>
  <si>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</si>
  <si>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</si>
  <si>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</si>
  <si>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</si>
  <si>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</si>
  <si>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</si>
  <si>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</si>
  <si>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</si>
  <si>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</si>
  <si>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</si>
  <si>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</si>
  <si>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</si>
  <si>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</si>
  <si>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</si>
  <si>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</si>
  <si>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</si>
  <si>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</si>
  <si>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</si>
  <si>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</si>
  <si>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</si>
  <si>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</si>
  <si>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</si>
  <si>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</si>
  <si>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</si>
  <si>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</si>
  <si>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</si>
  <si>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</si>
  <si>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</si>
  <si>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</si>
  <si>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</si>
  <si>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</si>
  <si>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</si>
  <si>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</si>
  <si>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</si>
  <si>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</si>
  <si>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</si>
  <si>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</si>
  <si>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</si>
  <si>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</si>
  <si>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</si>
  <si>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</si>
  <si>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</si>
  <si>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</si>
  <si>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</si>
  <si>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</si>
  <si>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</si>
  <si>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</si>
  <si>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</si>
  <si>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</si>
  <si>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</si>
  <si>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</si>
  <si>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</si>
  <si>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</si>
  <si>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</si>
  <si>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</si>
  <si>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</si>
  <si>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</si>
  <si>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</si>
  <si>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</si>
  <si>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</si>
  <si>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</si>
  <si>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</si>
  <si>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</si>
  <si>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</si>
  <si>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</si>
  <si>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</si>
  <si>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</si>
  <si>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</si>
  <si>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</si>
  <si>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</si>
  <si>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</si>
  <si>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</si>
  <si>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</si>
  <si>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</si>
  <si>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</si>
  <si>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</si>
  <si>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</si>
  <si>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</si>
  <si>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</si>
  <si>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</si>
  <si>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</si>
  <si>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</si>
  <si>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</si>
  <si>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</si>
  <si>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</si>
  <si>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</si>
  <si>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</si>
  <si>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</si>
  <si>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</si>
  <si>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</si>
  <si>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</si>
  <si>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</si>
  <si>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</si>
  <si>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</si>
  <si>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</si>
  <si>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</si>
  <si>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</si>
  <si>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</si>
  <si>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за користування надрами для видобування корисних копалин місцевого значення</t>
  </si>
  <si>
    <t>30000000</t>
  </si>
  <si>
    <t>Доходи від операцій з капіталом  </t>
  </si>
  <si>
    <t>кошторисних призначень на рік</t>
  </si>
  <si>
    <t>Разом загальний фонд</t>
  </si>
  <si>
    <t>Виконання дохідної частини загального фонду Баришівського селищного бюджету</t>
  </si>
  <si>
    <t>Виконання дохідної частини спеціального фонду Баришівського селищного бюджету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</si>
  <si>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</si>
  <si>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</si>
  <si>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</si>
  <si>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</si>
  <si>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</si>
  <si>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</si>
  <si>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</si>
  <si>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Місцеві податки та збори, що сплачуються (перераховуються) згідно з 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</si>
  <si>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</si>
  <si>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</si>
  <si>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</si>
  <si>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</si>
  <si>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</si>
  <si>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</si>
  <si>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</si>
  <si>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</si>
  <si>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</si>
  <si>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</si>
  <si>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</si>
  <si>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</si>
  <si>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</si>
  <si>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</si>
  <si>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</si>
  <si>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</si>
  <si>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</si>
  <si>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</si>
  <si>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</si>
  <si>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</si>
  <si>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</si>
  <si>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41057700</t>
  </si>
  <si>
    <t>Субвенція з місцевого бюджету на виконання окремих заходів з реалізації соціального проекту «Активні парки - локації здорової України» за рахунок відповідної субвенції з державного бюджету</t>
  </si>
  <si>
    <t>33010500</t>
  </si>
  <si>
    <t>Кошти від викупу земельних ділянок сільськогосподарського призначення державної та комунальної власності, передбачених пунктом 6(1) розділу Х «Перехідні положення» Земельного кодексу України</t>
  </si>
  <si>
    <t>за  9 місяців 2023 року</t>
  </si>
  <si>
    <t>Фактичні надходження доходів за 9 міс. 2023 р.</t>
  </si>
  <si>
    <t>за 9 місяців 2023 року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</si>
  <si>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</si>
  <si>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</si>
  <si>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2-5 частини першої статті 10-1 Закону України «Про статус ветеранів війни, гарантії їх соціального захисту», для осіб з інвалідністю І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</si>
  <si>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 та визнані особами з інвалідністю внаслідок війни III групи відповідно до пунктів 11-14 частини 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</si>
  <si>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</si>
  <si>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41050400</t>
  </si>
  <si>
    <t>41050600</t>
  </si>
  <si>
    <t>41051700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</si>
  <si>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</si>
  <si>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</si>
  <si>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</si>
  <si>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</si>
  <si>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доходів спеціального фонду</t>
  </si>
  <si>
    <t>Начальник управління</t>
  </si>
  <si>
    <t>Віталій ГОРДІЄНКО</t>
  </si>
  <si>
    <t>Продовження додатка 1</t>
  </si>
  <si>
    <t xml:space="preserve">Додаток 1 до рішення виконавчого комітету                                     від 17.11.2023 № 332               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</si>
</sst>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0.00"/>
    <numFmt numFmtId="197" formatCode="#0.00\ %"/>
    <numFmt numFmtId="198" formatCode="0.0"/>
    <numFmt numFmtId="199" formatCode="#0.0"/>
    <numFmt numFmtId="200" formatCode="#0"/>
    <numFmt numFmtId="201" formatCode="#,##0.0"/>
    <numFmt numFmtId="202" formatCode="#,##0.000"/>
  </numFmts>
  <fonts count="55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198" fontId="7" fillId="0" borderId="0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" fontId="11" fillId="0" borderId="12" xfId="0" applyNumberFormat="1" applyFont="1" applyBorder="1" applyAlignment="1" applyProtection="1">
      <alignment horizontal="right" vertical="top" wrapText="1"/>
      <protection/>
    </xf>
    <xf numFmtId="0" fontId="11" fillId="0" borderId="12" xfId="0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3" fontId="4" fillId="0" borderId="12" xfId="0" applyNumberFormat="1" applyFont="1" applyBorder="1" applyAlignment="1" applyProtection="1">
      <alignment horizontal="right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 applyProtection="1">
      <alignment horizontal="right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3" fontId="4" fillId="0" borderId="14" xfId="0" applyNumberFormat="1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left" vertical="top" wrapText="1"/>
      <protection/>
    </xf>
    <xf numFmtId="198" fontId="4" fillId="0" borderId="14" xfId="0" applyNumberFormat="1" applyFont="1" applyBorder="1" applyAlignment="1" applyProtection="1">
      <alignment horizontal="right" vertical="top" wrapText="1"/>
      <protection/>
    </xf>
    <xf numFmtId="198" fontId="4" fillId="0" borderId="12" xfId="0" applyNumberFormat="1" applyFont="1" applyBorder="1" applyAlignment="1" applyProtection="1">
      <alignment horizontal="right" vertical="top" wrapText="1"/>
      <protection/>
    </xf>
    <xf numFmtId="198" fontId="11" fillId="0" borderId="12" xfId="0" applyNumberFormat="1" applyFont="1" applyBorder="1" applyAlignment="1" applyProtection="1">
      <alignment horizontal="right" vertical="top" wrapText="1"/>
      <protection/>
    </xf>
    <xf numFmtId="198" fontId="4" fillId="0" borderId="0" xfId="0" applyNumberFormat="1" applyFont="1" applyBorder="1" applyAlignment="1" applyProtection="1">
      <alignment horizontal="right" vertical="top" wrapText="1"/>
      <protection/>
    </xf>
    <xf numFmtId="0" fontId="1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98" fontId="4" fillId="0" borderId="12" xfId="0" applyNumberFormat="1" applyFont="1" applyFill="1" applyBorder="1" applyAlignment="1" applyProtection="1">
      <alignment horizontal="right" vertical="top" wrapText="1"/>
      <protection/>
    </xf>
    <xf numFmtId="1" fontId="4" fillId="0" borderId="0" xfId="0" applyNumberFormat="1" applyFont="1" applyBorder="1" applyAlignment="1" applyProtection="1">
      <alignment horizontal="right" vertical="top" wrapText="1"/>
      <protection/>
    </xf>
    <xf numFmtId="198" fontId="4" fillId="0" borderId="16" xfId="0" applyNumberFormat="1" applyFont="1" applyBorder="1" applyAlignment="1" applyProtection="1">
      <alignment horizontal="right" vertical="top" wrapText="1"/>
      <protection/>
    </xf>
    <xf numFmtId="198" fontId="4" fillId="0" borderId="16" xfId="0" applyNumberFormat="1" applyFont="1" applyFill="1" applyBorder="1" applyAlignment="1" applyProtection="1">
      <alignment horizontal="right" vertical="top" wrapText="1"/>
      <protection/>
    </xf>
    <xf numFmtId="198" fontId="11" fillId="0" borderId="17" xfId="0" applyNumberFormat="1" applyFont="1" applyBorder="1" applyAlignment="1" applyProtection="1">
      <alignment horizontal="righ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3" fontId="4" fillId="0" borderId="18" xfId="0" applyNumberFormat="1" applyFont="1" applyBorder="1" applyAlignment="1" applyProtection="1">
      <alignment horizontal="right" vertical="top" wrapText="1"/>
      <protection/>
    </xf>
    <xf numFmtId="198" fontId="4" fillId="0" borderId="18" xfId="0" applyNumberFormat="1" applyFont="1" applyBorder="1" applyAlignment="1" applyProtection="1">
      <alignment horizontal="right" vertical="top" wrapText="1"/>
      <protection/>
    </xf>
    <xf numFmtId="198" fontId="11" fillId="0" borderId="0" xfId="0" applyNumberFormat="1" applyFont="1" applyBorder="1" applyAlignment="1" applyProtection="1">
      <alignment horizontal="righ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3" fontId="4" fillId="0" borderId="17" xfId="0" applyNumberFormat="1" applyFont="1" applyBorder="1" applyAlignment="1" applyProtection="1">
      <alignment horizontal="right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3" fontId="11" fillId="0" borderId="14" xfId="0" applyNumberFormat="1" applyFont="1" applyBorder="1" applyAlignment="1" applyProtection="1">
      <alignment horizontal="right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198" fontId="4" fillId="0" borderId="17" xfId="0" applyNumberFormat="1" applyFont="1" applyBorder="1" applyAlignment="1" applyProtection="1">
      <alignment horizontal="right" vertical="top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198" fontId="11" fillId="0" borderId="18" xfId="0" applyNumberFormat="1" applyFont="1" applyBorder="1" applyAlignment="1" applyProtection="1">
      <alignment horizontal="right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6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198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9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top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198" fontId="11" fillId="0" borderId="0" xfId="0" applyNumberFormat="1" applyFont="1" applyBorder="1" applyAlignment="1" applyProtection="1">
      <alignment horizontal="right" vertical="top" wrapText="1"/>
      <protection/>
    </xf>
    <xf numFmtId="0" fontId="12" fillId="0" borderId="0" xfId="0" applyFont="1" applyAlignment="1">
      <alignment horizontal="right"/>
    </xf>
    <xf numFmtId="198" fontId="11" fillId="0" borderId="17" xfId="0" applyNumberFormat="1" applyFont="1" applyBorder="1" applyAlignment="1" applyProtection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view="pageLayout" workbookViewId="0" topLeftCell="C1">
      <selection activeCell="G9" sqref="G9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3" width="10.57421875" style="0" customWidth="1"/>
    <col min="4" max="4" width="36.7109375" style="0" customWidth="1"/>
    <col min="5" max="5" width="11.8515625" style="0" customWidth="1"/>
    <col min="6" max="6" width="14.7109375" style="0" customWidth="1"/>
    <col min="7" max="7" width="12.140625" style="0" customWidth="1"/>
    <col min="8" max="8" width="11.57421875" style="0" customWidth="1"/>
    <col min="9" max="9" width="13.140625" style="0" customWidth="1"/>
  </cols>
  <sheetData>
    <row r="1" spans="1:10" ht="24.75" customHeight="1">
      <c r="A1" s="1"/>
      <c r="B1" s="1"/>
      <c r="C1" s="1"/>
      <c r="D1" s="1"/>
      <c r="E1" s="1"/>
      <c r="F1" s="1"/>
      <c r="G1" s="86" t="s">
        <v>226</v>
      </c>
      <c r="H1" s="86"/>
      <c r="I1" s="86"/>
      <c r="J1" s="44"/>
    </row>
    <row r="2" spans="1:9" ht="19.5" customHeight="1">
      <c r="A2" s="1"/>
      <c r="B2" s="81" t="s">
        <v>172</v>
      </c>
      <c r="C2" s="81"/>
      <c r="D2" s="81"/>
      <c r="E2" s="81"/>
      <c r="F2" s="81"/>
      <c r="G2" s="81"/>
      <c r="H2" s="81"/>
      <c r="I2" s="81"/>
    </row>
    <row r="3" spans="1:9" ht="19.5" customHeight="1">
      <c r="A3" s="1"/>
      <c r="B3" s="84" t="s">
        <v>207</v>
      </c>
      <c r="C3" s="84"/>
      <c r="D3" s="84"/>
      <c r="E3" s="84"/>
      <c r="F3" s="84"/>
      <c r="G3" s="84"/>
      <c r="H3" s="84"/>
      <c r="I3" s="84"/>
    </row>
    <row r="4" spans="1:9" ht="7.5" customHeight="1">
      <c r="A4" s="1"/>
      <c r="B4" s="85"/>
      <c r="C4" s="85"/>
      <c r="D4" s="85"/>
      <c r="E4" s="85"/>
      <c r="F4" s="85"/>
      <c r="G4" s="85"/>
      <c r="H4" s="85"/>
      <c r="I4" s="85"/>
    </row>
    <row r="5" spans="1:9" ht="24" customHeight="1">
      <c r="A5" s="1"/>
      <c r="B5" s="3"/>
      <c r="C5" s="79" t="s">
        <v>1</v>
      </c>
      <c r="D5" s="79" t="s">
        <v>2</v>
      </c>
      <c r="E5" s="83" t="s">
        <v>134</v>
      </c>
      <c r="F5" s="83" t="s">
        <v>135</v>
      </c>
      <c r="G5" s="72" t="s">
        <v>208</v>
      </c>
      <c r="H5" s="77" t="s">
        <v>136</v>
      </c>
      <c r="I5" s="78"/>
    </row>
    <row r="6" spans="1:9" ht="36" customHeight="1">
      <c r="A6" s="1"/>
      <c r="B6" s="3"/>
      <c r="C6" s="80"/>
      <c r="D6" s="80"/>
      <c r="E6" s="72"/>
      <c r="F6" s="72"/>
      <c r="G6" s="75"/>
      <c r="H6" s="19" t="s">
        <v>137</v>
      </c>
      <c r="I6" s="19" t="s">
        <v>138</v>
      </c>
    </row>
    <row r="7" spans="1:9" ht="15.75" customHeight="1">
      <c r="A7" s="1"/>
      <c r="B7" s="3"/>
      <c r="C7" s="26">
        <v>1</v>
      </c>
      <c r="D7" s="26">
        <v>2</v>
      </c>
      <c r="E7" s="26">
        <v>3</v>
      </c>
      <c r="F7" s="26">
        <v>4</v>
      </c>
      <c r="G7" s="27">
        <v>5</v>
      </c>
      <c r="H7" s="26">
        <v>6</v>
      </c>
      <c r="I7" s="26">
        <v>7</v>
      </c>
    </row>
    <row r="8" spans="1:9" ht="12.75">
      <c r="A8" s="1"/>
      <c r="B8" s="2" t="s">
        <v>0</v>
      </c>
      <c r="C8" s="23" t="s">
        <v>3</v>
      </c>
      <c r="D8" s="24" t="s">
        <v>4</v>
      </c>
      <c r="E8" s="25">
        <v>195139900</v>
      </c>
      <c r="F8" s="18">
        <v>206356945</v>
      </c>
      <c r="G8" s="18">
        <v>158191501.6</v>
      </c>
      <c r="H8" s="32">
        <f>SUM(G8/E8*100)</f>
        <v>81.06568754006742</v>
      </c>
      <c r="I8" s="32">
        <f>SUM(G8/F8*100)</f>
        <v>76.6591604658617</v>
      </c>
    </row>
    <row r="9" spans="1:9" ht="24">
      <c r="A9" s="1"/>
      <c r="B9" s="2" t="s">
        <v>0</v>
      </c>
      <c r="C9" s="16" t="s">
        <v>5</v>
      </c>
      <c r="D9" s="17" t="s">
        <v>6</v>
      </c>
      <c r="E9" s="18">
        <v>115630900</v>
      </c>
      <c r="F9" s="18">
        <v>125047945</v>
      </c>
      <c r="G9" s="18">
        <v>97676830.12</v>
      </c>
      <c r="H9" s="33">
        <f aca="true" t="shared" si="0" ref="H9:H84">SUM(G9/E9*100)</f>
        <v>84.4729480787575</v>
      </c>
      <c r="I9" s="33">
        <f aca="true" t="shared" si="1" ref="I9:I84">SUM(G9/F9*100)</f>
        <v>78.11150364766091</v>
      </c>
    </row>
    <row r="10" spans="1:9" ht="12.75">
      <c r="A10" s="1"/>
      <c r="B10" s="2" t="s">
        <v>0</v>
      </c>
      <c r="C10" s="16" t="s">
        <v>7</v>
      </c>
      <c r="D10" s="17" t="s">
        <v>8</v>
      </c>
      <c r="E10" s="18">
        <v>115520900</v>
      </c>
      <c r="F10" s="18">
        <v>124937945</v>
      </c>
      <c r="G10" s="18">
        <v>97626731.12</v>
      </c>
      <c r="H10" s="33">
        <f t="shared" si="0"/>
        <v>84.5100160403875</v>
      </c>
      <c r="I10" s="33">
        <f t="shared" si="1"/>
        <v>78.14017680537326</v>
      </c>
    </row>
    <row r="11" spans="1:9" ht="36">
      <c r="A11" s="1"/>
      <c r="B11" s="1"/>
      <c r="C11" s="14" t="s">
        <v>9</v>
      </c>
      <c r="D11" s="15" t="s">
        <v>10</v>
      </c>
      <c r="E11" s="13">
        <v>90000900</v>
      </c>
      <c r="F11" s="13">
        <v>95912945</v>
      </c>
      <c r="G11" s="18">
        <v>70706434.91</v>
      </c>
      <c r="H11" s="34">
        <f t="shared" si="0"/>
        <v>78.56191983635719</v>
      </c>
      <c r="I11" s="34">
        <f t="shared" si="1"/>
        <v>73.71938679393068</v>
      </c>
    </row>
    <row r="12" spans="1:9" ht="60">
      <c r="A12" s="1"/>
      <c r="B12" s="1"/>
      <c r="C12" s="14" t="s">
        <v>11</v>
      </c>
      <c r="D12" s="15" t="s">
        <v>12</v>
      </c>
      <c r="E12" s="13">
        <v>5520000</v>
      </c>
      <c r="F12" s="13">
        <v>9025000</v>
      </c>
      <c r="G12" s="18">
        <v>14775698.95</v>
      </c>
      <c r="H12" s="34">
        <f t="shared" si="0"/>
        <v>267.675705615942</v>
      </c>
      <c r="I12" s="34">
        <f t="shared" si="1"/>
        <v>163.71965595567866</v>
      </c>
    </row>
    <row r="13" spans="1:9" ht="36">
      <c r="A13" s="1"/>
      <c r="B13" s="1"/>
      <c r="C13" s="14" t="s">
        <v>13</v>
      </c>
      <c r="D13" s="15" t="s">
        <v>14</v>
      </c>
      <c r="E13" s="13">
        <v>18500000</v>
      </c>
      <c r="F13" s="13">
        <v>18500000</v>
      </c>
      <c r="G13" s="18">
        <v>10392352.55</v>
      </c>
      <c r="H13" s="34">
        <f t="shared" si="0"/>
        <v>56.17487864864865</v>
      </c>
      <c r="I13" s="34">
        <f t="shared" si="1"/>
        <v>56.17487864864865</v>
      </c>
    </row>
    <row r="14" spans="1:9" ht="36">
      <c r="A14" s="1"/>
      <c r="B14" s="1"/>
      <c r="C14" s="14" t="s">
        <v>15</v>
      </c>
      <c r="D14" s="15" t="s">
        <v>16</v>
      </c>
      <c r="E14" s="13">
        <v>1500000</v>
      </c>
      <c r="F14" s="13">
        <v>1500000</v>
      </c>
      <c r="G14" s="18">
        <v>1749684.81</v>
      </c>
      <c r="H14" s="34">
        <f t="shared" si="0"/>
        <v>116.645654</v>
      </c>
      <c r="I14" s="34">
        <f t="shared" si="1"/>
        <v>116.645654</v>
      </c>
    </row>
    <row r="15" spans="1:9" ht="36">
      <c r="A15" s="1"/>
      <c r="B15" s="1"/>
      <c r="C15" s="14" t="s">
        <v>210</v>
      </c>
      <c r="D15" s="15" t="s">
        <v>211</v>
      </c>
      <c r="E15" s="13">
        <v>0</v>
      </c>
      <c r="F15" s="13">
        <v>0</v>
      </c>
      <c r="G15" s="18">
        <v>2559.9</v>
      </c>
      <c r="H15" s="34"/>
      <c r="I15" s="34"/>
    </row>
    <row r="16" spans="1:9" ht="12.75">
      <c r="A16" s="1"/>
      <c r="B16" s="2" t="s">
        <v>0</v>
      </c>
      <c r="C16" s="16" t="s">
        <v>17</v>
      </c>
      <c r="D16" s="17" t="s">
        <v>18</v>
      </c>
      <c r="E16" s="18">
        <v>110000</v>
      </c>
      <c r="F16" s="18">
        <v>110000</v>
      </c>
      <c r="G16" s="18">
        <v>50099</v>
      </c>
      <c r="H16" s="33">
        <f t="shared" si="0"/>
        <v>45.54454545454546</v>
      </c>
      <c r="I16" s="33">
        <f t="shared" si="1"/>
        <v>45.54454545454546</v>
      </c>
    </row>
    <row r="17" spans="1:9" ht="24">
      <c r="A17" s="1"/>
      <c r="B17" s="1"/>
      <c r="C17" s="14" t="s">
        <v>19</v>
      </c>
      <c r="D17" s="15" t="s">
        <v>20</v>
      </c>
      <c r="E17" s="13">
        <v>110000</v>
      </c>
      <c r="F17" s="13">
        <v>110000</v>
      </c>
      <c r="G17" s="18">
        <v>50099</v>
      </c>
      <c r="H17" s="34">
        <f t="shared" si="0"/>
        <v>45.54454545454546</v>
      </c>
      <c r="I17" s="34">
        <f t="shared" si="1"/>
        <v>45.54454545454546</v>
      </c>
    </row>
    <row r="18" spans="1:9" ht="24">
      <c r="A18" s="1"/>
      <c r="B18" s="2" t="s">
        <v>0</v>
      </c>
      <c r="C18" s="16" t="s">
        <v>21</v>
      </c>
      <c r="D18" s="17" t="s">
        <v>22</v>
      </c>
      <c r="E18" s="18">
        <v>758500</v>
      </c>
      <c r="F18" s="18">
        <v>758500</v>
      </c>
      <c r="G18" s="18">
        <v>659344.07</v>
      </c>
      <c r="H18" s="33">
        <f t="shared" si="0"/>
        <v>86.92736585365853</v>
      </c>
      <c r="I18" s="33">
        <f t="shared" si="1"/>
        <v>86.92736585365853</v>
      </c>
    </row>
    <row r="19" spans="1:9" ht="24">
      <c r="A19" s="1"/>
      <c r="B19" s="2" t="s">
        <v>0</v>
      </c>
      <c r="C19" s="16" t="s">
        <v>23</v>
      </c>
      <c r="D19" s="17" t="s">
        <v>24</v>
      </c>
      <c r="E19" s="18">
        <v>375000</v>
      </c>
      <c r="F19" s="18">
        <v>375000</v>
      </c>
      <c r="G19" s="18">
        <v>267902.75</v>
      </c>
      <c r="H19" s="33">
        <f t="shared" si="0"/>
        <v>71.44073333333333</v>
      </c>
      <c r="I19" s="33">
        <f t="shared" si="1"/>
        <v>71.44073333333333</v>
      </c>
    </row>
    <row r="20" spans="1:9" ht="48">
      <c r="A20" s="1"/>
      <c r="B20" s="1"/>
      <c r="C20" s="14" t="s">
        <v>174</v>
      </c>
      <c r="D20" s="15" t="s">
        <v>175</v>
      </c>
      <c r="E20" s="13">
        <v>220000</v>
      </c>
      <c r="F20" s="13">
        <v>220000</v>
      </c>
      <c r="G20" s="18">
        <v>188879.51</v>
      </c>
      <c r="H20" s="34"/>
      <c r="I20" s="34"/>
    </row>
    <row r="21" spans="1:9" ht="60">
      <c r="A21" s="1"/>
      <c r="B21" s="2" t="s">
        <v>0</v>
      </c>
      <c r="C21" s="14" t="s">
        <v>25</v>
      </c>
      <c r="D21" s="15" t="s">
        <v>26</v>
      </c>
      <c r="E21" s="13">
        <v>155000</v>
      </c>
      <c r="F21" s="13">
        <v>155000</v>
      </c>
      <c r="G21" s="18">
        <v>79023.24</v>
      </c>
      <c r="H21" s="33">
        <f t="shared" si="0"/>
        <v>50.98273548387097</v>
      </c>
      <c r="I21" s="33">
        <f t="shared" si="1"/>
        <v>50.98273548387097</v>
      </c>
    </row>
    <row r="22" spans="1:9" ht="24">
      <c r="A22" s="1"/>
      <c r="B22" s="1"/>
      <c r="C22" s="16" t="s">
        <v>27</v>
      </c>
      <c r="D22" s="17" t="s">
        <v>28</v>
      </c>
      <c r="E22" s="18">
        <v>0</v>
      </c>
      <c r="F22" s="18">
        <v>0</v>
      </c>
      <c r="G22" s="18">
        <v>234.33</v>
      </c>
      <c r="H22" s="34"/>
      <c r="I22" s="34"/>
    </row>
    <row r="23" spans="1:9" ht="24">
      <c r="A23" s="1"/>
      <c r="B23" s="2" t="s">
        <v>0</v>
      </c>
      <c r="C23" s="14" t="s">
        <v>29</v>
      </c>
      <c r="D23" s="15" t="s">
        <v>30</v>
      </c>
      <c r="E23" s="13">
        <v>0</v>
      </c>
      <c r="F23" s="13">
        <v>0</v>
      </c>
      <c r="G23" s="18">
        <v>234.33</v>
      </c>
      <c r="H23" s="33"/>
      <c r="I23" s="33"/>
    </row>
    <row r="24" spans="1:9" ht="24">
      <c r="A24" s="1"/>
      <c r="B24" s="1"/>
      <c r="C24" s="16" t="s">
        <v>31</v>
      </c>
      <c r="D24" s="17" t="s">
        <v>176</v>
      </c>
      <c r="E24" s="18">
        <v>16500</v>
      </c>
      <c r="F24" s="18">
        <v>16500</v>
      </c>
      <c r="G24" s="18">
        <v>10506.99</v>
      </c>
      <c r="H24" s="34">
        <f t="shared" si="0"/>
        <v>63.67872727272727</v>
      </c>
      <c r="I24" s="34">
        <f t="shared" si="1"/>
        <v>63.67872727272727</v>
      </c>
    </row>
    <row r="25" spans="1:9" ht="36">
      <c r="A25" s="1"/>
      <c r="B25" s="2" t="s">
        <v>0</v>
      </c>
      <c r="C25" s="14" t="s">
        <v>32</v>
      </c>
      <c r="D25" s="15" t="s">
        <v>177</v>
      </c>
      <c r="E25" s="13">
        <v>16500</v>
      </c>
      <c r="F25" s="13">
        <v>16500</v>
      </c>
      <c r="G25" s="18">
        <v>10506.99</v>
      </c>
      <c r="H25" s="33"/>
      <c r="I25" s="33"/>
    </row>
    <row r="26" spans="1:9" ht="24">
      <c r="A26" s="1"/>
      <c r="B26" s="2" t="s">
        <v>0</v>
      </c>
      <c r="C26" s="16" t="s">
        <v>178</v>
      </c>
      <c r="D26" s="17" t="s">
        <v>179</v>
      </c>
      <c r="E26" s="18">
        <v>367000</v>
      </c>
      <c r="F26" s="18">
        <v>367000</v>
      </c>
      <c r="G26" s="18">
        <v>380700</v>
      </c>
      <c r="H26" s="33">
        <f t="shared" si="0"/>
        <v>103.73297002724794</v>
      </c>
      <c r="I26" s="33">
        <f t="shared" si="1"/>
        <v>103.73297002724794</v>
      </c>
    </row>
    <row r="27" spans="1:9" ht="36">
      <c r="A27" s="1"/>
      <c r="B27" s="1"/>
      <c r="C27" s="14" t="s">
        <v>180</v>
      </c>
      <c r="D27" s="15" t="s">
        <v>167</v>
      </c>
      <c r="E27" s="13">
        <v>367000</v>
      </c>
      <c r="F27" s="13">
        <v>367000</v>
      </c>
      <c r="G27" s="18">
        <v>380700</v>
      </c>
      <c r="H27" s="33">
        <f t="shared" si="0"/>
        <v>103.73297002724794</v>
      </c>
      <c r="I27" s="33">
        <f t="shared" si="1"/>
        <v>103.73297002724794</v>
      </c>
    </row>
    <row r="28" spans="1:9" ht="12.75">
      <c r="A28" s="1"/>
      <c r="B28" s="2" t="s">
        <v>0</v>
      </c>
      <c r="C28" s="16" t="s">
        <v>33</v>
      </c>
      <c r="D28" s="17" t="s">
        <v>34</v>
      </c>
      <c r="E28" s="18">
        <v>6390000</v>
      </c>
      <c r="F28" s="18">
        <v>7590000</v>
      </c>
      <c r="G28" s="18">
        <v>8116349.44</v>
      </c>
      <c r="H28" s="34">
        <f t="shared" si="0"/>
        <v>127.01642316118938</v>
      </c>
      <c r="I28" s="34">
        <f t="shared" si="1"/>
        <v>106.93477523056654</v>
      </c>
    </row>
    <row r="29" spans="1:9" ht="24">
      <c r="A29" s="1"/>
      <c r="B29" s="1"/>
      <c r="C29" s="16" t="s">
        <v>35</v>
      </c>
      <c r="D29" s="17" t="s">
        <v>36</v>
      </c>
      <c r="E29" s="18">
        <v>390000</v>
      </c>
      <c r="F29" s="18">
        <v>390000</v>
      </c>
      <c r="G29" s="18">
        <v>1101170.72</v>
      </c>
      <c r="H29" s="33">
        <f t="shared" si="0"/>
        <v>282.3514666666667</v>
      </c>
      <c r="I29" s="33">
        <f t="shared" si="1"/>
        <v>282.3514666666667</v>
      </c>
    </row>
    <row r="30" spans="1:9" ht="12.75">
      <c r="A30" s="1"/>
      <c r="B30" s="2" t="s">
        <v>0</v>
      </c>
      <c r="C30" s="14" t="s">
        <v>37</v>
      </c>
      <c r="D30" s="15" t="s">
        <v>38</v>
      </c>
      <c r="E30" s="13">
        <v>390000</v>
      </c>
      <c r="F30" s="13">
        <v>390000</v>
      </c>
      <c r="G30" s="18">
        <v>1101170.72</v>
      </c>
      <c r="H30" s="34">
        <f t="shared" si="0"/>
        <v>282.3514666666667</v>
      </c>
      <c r="I30" s="34">
        <f t="shared" si="1"/>
        <v>282.3514666666667</v>
      </c>
    </row>
    <row r="31" spans="1:9" ht="36">
      <c r="A31" s="1"/>
      <c r="B31" s="1"/>
      <c r="C31" s="16" t="s">
        <v>39</v>
      </c>
      <c r="D31" s="17" t="s">
        <v>40</v>
      </c>
      <c r="E31" s="18">
        <v>2200000</v>
      </c>
      <c r="F31" s="18">
        <v>3400000</v>
      </c>
      <c r="G31" s="18">
        <v>3846662.51</v>
      </c>
      <c r="H31" s="33">
        <f t="shared" si="0"/>
        <v>174.8482959090909</v>
      </c>
      <c r="I31" s="33">
        <f t="shared" si="1"/>
        <v>113.13713264705882</v>
      </c>
    </row>
    <row r="32" spans="1:9" ht="23.25" customHeight="1">
      <c r="A32" s="1"/>
      <c r="B32" s="2" t="s">
        <v>0</v>
      </c>
      <c r="C32" s="14" t="s">
        <v>41</v>
      </c>
      <c r="D32" s="15" t="s">
        <v>38</v>
      </c>
      <c r="E32" s="13">
        <v>2200000</v>
      </c>
      <c r="F32" s="13">
        <v>3400000</v>
      </c>
      <c r="G32" s="18">
        <v>3846662.51</v>
      </c>
      <c r="H32" s="34">
        <f t="shared" si="0"/>
        <v>174.8482959090909</v>
      </c>
      <c r="I32" s="34">
        <f t="shared" si="1"/>
        <v>113.13713264705882</v>
      </c>
    </row>
    <row r="33" spans="1:9" ht="49.5" customHeight="1">
      <c r="A33" s="1"/>
      <c r="B33" s="2" t="s">
        <v>0</v>
      </c>
      <c r="C33" s="51" t="s">
        <v>42</v>
      </c>
      <c r="D33" s="45" t="s">
        <v>43</v>
      </c>
      <c r="E33" s="46">
        <v>3800000</v>
      </c>
      <c r="F33" s="46">
        <v>3800000</v>
      </c>
      <c r="G33" s="46">
        <v>3168516.21</v>
      </c>
      <c r="H33" s="47">
        <f t="shared" si="0"/>
        <v>83.38200552631578</v>
      </c>
      <c r="I33" s="47">
        <f t="shared" si="1"/>
        <v>83.38200552631578</v>
      </c>
    </row>
    <row r="34" spans="1:9" ht="49.5" customHeight="1">
      <c r="A34" s="1"/>
      <c r="B34" s="1"/>
      <c r="C34" s="55"/>
      <c r="D34" s="49"/>
      <c r="E34" s="50"/>
      <c r="F34" s="50"/>
      <c r="G34" s="50"/>
      <c r="H34" s="56"/>
      <c r="I34" s="56"/>
    </row>
    <row r="35" spans="1:9" ht="27" customHeight="1">
      <c r="A35" s="1"/>
      <c r="B35" s="1"/>
      <c r="C35" s="20"/>
      <c r="D35" s="21"/>
      <c r="E35" s="22"/>
      <c r="F35" s="22"/>
      <c r="G35" s="22"/>
      <c r="H35" s="87" t="s">
        <v>225</v>
      </c>
      <c r="I35" s="87"/>
    </row>
    <row r="36" spans="1:9" ht="20.25" customHeight="1">
      <c r="A36" s="1"/>
      <c r="B36" s="1"/>
      <c r="C36" s="26">
        <v>1</v>
      </c>
      <c r="D36" s="26">
        <v>2</v>
      </c>
      <c r="E36" s="26">
        <v>3</v>
      </c>
      <c r="F36" s="26">
        <v>4</v>
      </c>
      <c r="G36" s="27">
        <v>5</v>
      </c>
      <c r="H36" s="26">
        <v>6</v>
      </c>
      <c r="I36" s="26">
        <v>7</v>
      </c>
    </row>
    <row r="37" spans="1:9" ht="96.75" customHeight="1">
      <c r="A37" s="1"/>
      <c r="B37" s="1"/>
      <c r="C37" s="52" t="s">
        <v>193</v>
      </c>
      <c r="D37" s="53" t="s">
        <v>194</v>
      </c>
      <c r="E37" s="54">
        <v>1100000</v>
      </c>
      <c r="F37" s="54">
        <v>1100000</v>
      </c>
      <c r="G37" s="25">
        <v>1157131.85</v>
      </c>
      <c r="H37" s="32">
        <f t="shared" si="0"/>
        <v>105.19380454545455</v>
      </c>
      <c r="I37" s="32">
        <f t="shared" si="1"/>
        <v>105.19380454545455</v>
      </c>
    </row>
    <row r="38" spans="1:9" ht="72">
      <c r="A38" s="1"/>
      <c r="B38" s="1"/>
      <c r="C38" s="28" t="s">
        <v>195</v>
      </c>
      <c r="D38" s="29" t="s">
        <v>196</v>
      </c>
      <c r="E38" s="13">
        <v>2700000</v>
      </c>
      <c r="F38" s="13">
        <v>2700000</v>
      </c>
      <c r="G38" s="18">
        <v>2011384.36</v>
      </c>
      <c r="H38" s="34">
        <f t="shared" si="0"/>
        <v>74.49571703703704</v>
      </c>
      <c r="I38" s="34">
        <f t="shared" si="1"/>
        <v>74.49571703703704</v>
      </c>
    </row>
    <row r="39" spans="1:9" ht="36">
      <c r="A39" s="1"/>
      <c r="B39" s="1"/>
      <c r="C39" s="30" t="s">
        <v>44</v>
      </c>
      <c r="D39" s="31" t="s">
        <v>181</v>
      </c>
      <c r="E39" s="18">
        <v>72360500</v>
      </c>
      <c r="F39" s="18">
        <v>72960500</v>
      </c>
      <c r="G39" s="18">
        <v>51738977.97</v>
      </c>
      <c r="H39" s="34">
        <f t="shared" si="0"/>
        <v>71.50168665224813</v>
      </c>
      <c r="I39" s="34">
        <f t="shared" si="1"/>
        <v>70.91368339032765</v>
      </c>
    </row>
    <row r="40" spans="1:9" ht="12.75">
      <c r="A40" s="1"/>
      <c r="B40" s="1"/>
      <c r="C40" s="30" t="s">
        <v>45</v>
      </c>
      <c r="D40" s="31" t="s">
        <v>46</v>
      </c>
      <c r="E40" s="18">
        <v>32605500</v>
      </c>
      <c r="F40" s="18">
        <v>32605500</v>
      </c>
      <c r="G40" s="18">
        <v>27372708.8</v>
      </c>
      <c r="H40" s="34">
        <f t="shared" si="0"/>
        <v>83.9512008710187</v>
      </c>
      <c r="I40" s="34">
        <f t="shared" si="1"/>
        <v>83.9512008710187</v>
      </c>
    </row>
    <row r="41" spans="1:9" ht="48">
      <c r="A41" s="1"/>
      <c r="B41" s="1"/>
      <c r="C41" s="28" t="s">
        <v>47</v>
      </c>
      <c r="D41" s="29" t="s">
        <v>48</v>
      </c>
      <c r="E41" s="13">
        <v>275000</v>
      </c>
      <c r="F41" s="13">
        <v>275000</v>
      </c>
      <c r="G41" s="18">
        <v>205171.91</v>
      </c>
      <c r="H41" s="34">
        <f t="shared" si="0"/>
        <v>74.60796727272727</v>
      </c>
      <c r="I41" s="34">
        <f t="shared" si="1"/>
        <v>74.60796727272727</v>
      </c>
    </row>
    <row r="42" spans="1:9" ht="48">
      <c r="A42" s="1"/>
      <c r="B42" s="1"/>
      <c r="C42" s="28" t="s">
        <v>49</v>
      </c>
      <c r="D42" s="29" t="s">
        <v>50</v>
      </c>
      <c r="E42" s="13">
        <v>5000</v>
      </c>
      <c r="F42" s="13">
        <v>5000</v>
      </c>
      <c r="G42" s="18">
        <v>69183.58</v>
      </c>
      <c r="H42" s="34">
        <f t="shared" si="0"/>
        <v>1383.6716000000001</v>
      </c>
      <c r="I42" s="34">
        <f t="shared" si="1"/>
        <v>1383.6716000000001</v>
      </c>
    </row>
    <row r="43" spans="1:9" ht="48">
      <c r="A43" s="1"/>
      <c r="B43" s="1"/>
      <c r="C43" s="28" t="s">
        <v>51</v>
      </c>
      <c r="D43" s="29" t="s">
        <v>52</v>
      </c>
      <c r="E43" s="13">
        <v>125000</v>
      </c>
      <c r="F43" s="13">
        <v>125000</v>
      </c>
      <c r="G43" s="18">
        <v>340389.91</v>
      </c>
      <c r="H43" s="34">
        <f t="shared" si="0"/>
        <v>272.31192799999997</v>
      </c>
      <c r="I43" s="34">
        <f t="shared" si="1"/>
        <v>272.31192799999997</v>
      </c>
    </row>
    <row r="44" spans="1:9" ht="48">
      <c r="A44" s="1"/>
      <c r="B44" s="1"/>
      <c r="C44" s="28" t="s">
        <v>53</v>
      </c>
      <c r="D44" s="29" t="s">
        <v>140</v>
      </c>
      <c r="E44" s="13">
        <v>7500000</v>
      </c>
      <c r="F44" s="13">
        <v>7500000</v>
      </c>
      <c r="G44" s="18">
        <v>5343924.96</v>
      </c>
      <c r="H44" s="34">
        <f t="shared" si="0"/>
        <v>71.25233279999999</v>
      </c>
      <c r="I44" s="34">
        <f t="shared" si="1"/>
        <v>71.25233279999999</v>
      </c>
    </row>
    <row r="45" spans="1:9" ht="12.75">
      <c r="A45" s="1"/>
      <c r="B45" s="1"/>
      <c r="C45" s="28" t="s">
        <v>54</v>
      </c>
      <c r="D45" s="29" t="s">
        <v>55</v>
      </c>
      <c r="E45" s="13">
        <v>5500000</v>
      </c>
      <c r="F45" s="13">
        <v>5500000</v>
      </c>
      <c r="G45" s="18">
        <v>4397498.44</v>
      </c>
      <c r="H45" s="34">
        <f t="shared" si="0"/>
        <v>79.95451709090909</v>
      </c>
      <c r="I45" s="34">
        <f t="shared" si="1"/>
        <v>79.95451709090909</v>
      </c>
    </row>
    <row r="46" spans="1:9" ht="12.75">
      <c r="A46" s="1"/>
      <c r="B46" s="1"/>
      <c r="C46" s="28" t="s">
        <v>56</v>
      </c>
      <c r="D46" s="29" t="s">
        <v>57</v>
      </c>
      <c r="E46" s="13">
        <v>16188500</v>
      </c>
      <c r="F46" s="13">
        <v>16188500</v>
      </c>
      <c r="G46" s="18">
        <v>14041494.07</v>
      </c>
      <c r="H46" s="34">
        <f t="shared" si="0"/>
        <v>86.73746221082868</v>
      </c>
      <c r="I46" s="34">
        <f t="shared" si="1"/>
        <v>86.73746221082868</v>
      </c>
    </row>
    <row r="47" spans="1:9" ht="12.75">
      <c r="A47" s="1"/>
      <c r="B47" s="2" t="s">
        <v>0</v>
      </c>
      <c r="C47" s="28" t="s">
        <v>58</v>
      </c>
      <c r="D47" s="29" t="s">
        <v>59</v>
      </c>
      <c r="E47" s="13">
        <v>750000</v>
      </c>
      <c r="F47" s="13">
        <v>750000</v>
      </c>
      <c r="G47" s="18">
        <v>668793.38</v>
      </c>
      <c r="H47" s="33">
        <f t="shared" si="0"/>
        <v>89.17245066666666</v>
      </c>
      <c r="I47" s="33">
        <f t="shared" si="1"/>
        <v>89.17245066666666</v>
      </c>
    </row>
    <row r="48" spans="1:9" ht="12.75">
      <c r="A48" s="1"/>
      <c r="B48" s="1"/>
      <c r="C48" s="28" t="s">
        <v>60</v>
      </c>
      <c r="D48" s="29" t="s">
        <v>61</v>
      </c>
      <c r="E48" s="13">
        <v>2200000</v>
      </c>
      <c r="F48" s="13">
        <v>2200000</v>
      </c>
      <c r="G48" s="18">
        <v>2222919.22</v>
      </c>
      <c r="H48" s="33">
        <f t="shared" si="0"/>
        <v>101.04178272727273</v>
      </c>
      <c r="I48" s="33">
        <f t="shared" si="1"/>
        <v>101.04178272727273</v>
      </c>
    </row>
    <row r="49" spans="1:9" ht="12.75">
      <c r="A49" s="1"/>
      <c r="B49" s="2" t="s">
        <v>0</v>
      </c>
      <c r="C49" s="28" t="s">
        <v>62</v>
      </c>
      <c r="D49" s="29" t="s">
        <v>63</v>
      </c>
      <c r="E49" s="13">
        <v>41000</v>
      </c>
      <c r="F49" s="13">
        <v>41000</v>
      </c>
      <c r="G49" s="18">
        <v>64583.33</v>
      </c>
      <c r="H49" s="34">
        <f t="shared" si="0"/>
        <v>157.52031707317073</v>
      </c>
      <c r="I49" s="34">
        <f t="shared" si="1"/>
        <v>157.52031707317073</v>
      </c>
    </row>
    <row r="50" spans="1:9" ht="12.75">
      <c r="A50" s="1"/>
      <c r="B50" s="1"/>
      <c r="C50" s="28" t="s">
        <v>64</v>
      </c>
      <c r="D50" s="29" t="s">
        <v>65</v>
      </c>
      <c r="E50" s="13">
        <v>21000</v>
      </c>
      <c r="F50" s="13">
        <v>21000</v>
      </c>
      <c r="G50" s="18">
        <v>18750</v>
      </c>
      <c r="H50" s="33">
        <f t="shared" si="0"/>
        <v>89.28571428571429</v>
      </c>
      <c r="I50" s="33">
        <f t="shared" si="1"/>
        <v>89.28571428571429</v>
      </c>
    </row>
    <row r="51" spans="1:9" ht="12.75">
      <c r="A51" s="1"/>
      <c r="B51" s="1"/>
      <c r="C51" s="30" t="s">
        <v>66</v>
      </c>
      <c r="D51" s="31" t="s">
        <v>67</v>
      </c>
      <c r="E51" s="18">
        <v>55000</v>
      </c>
      <c r="F51" s="18">
        <v>55000</v>
      </c>
      <c r="G51" s="18">
        <v>30873</v>
      </c>
      <c r="H51" s="34">
        <f t="shared" si="0"/>
        <v>56.132727272727266</v>
      </c>
      <c r="I51" s="34">
        <f t="shared" si="1"/>
        <v>56.132727272727266</v>
      </c>
    </row>
    <row r="52" spans="1:9" ht="24">
      <c r="A52" s="1"/>
      <c r="B52" s="1"/>
      <c r="C52" s="28" t="s">
        <v>68</v>
      </c>
      <c r="D52" s="29" t="s">
        <v>69</v>
      </c>
      <c r="E52" s="13">
        <v>55000</v>
      </c>
      <c r="F52" s="13">
        <v>55000</v>
      </c>
      <c r="G52" s="18">
        <v>30873</v>
      </c>
      <c r="H52" s="34">
        <f t="shared" si="0"/>
        <v>56.132727272727266</v>
      </c>
      <c r="I52" s="34">
        <f t="shared" si="1"/>
        <v>56.132727272727266</v>
      </c>
    </row>
    <row r="53" spans="1:9" ht="12.75">
      <c r="A53" s="1"/>
      <c r="B53" s="2" t="s">
        <v>0</v>
      </c>
      <c r="C53" s="30" t="s">
        <v>70</v>
      </c>
      <c r="D53" s="31" t="s">
        <v>71</v>
      </c>
      <c r="E53" s="18">
        <v>39700000</v>
      </c>
      <c r="F53" s="18">
        <v>40300000</v>
      </c>
      <c r="G53" s="18">
        <v>24335396.17</v>
      </c>
      <c r="H53" s="34">
        <f t="shared" si="0"/>
        <v>61.29822712846348</v>
      </c>
      <c r="I53" s="34">
        <f t="shared" si="1"/>
        <v>60.38559843672458</v>
      </c>
    </row>
    <row r="54" spans="1:9" ht="12.75">
      <c r="A54" s="1"/>
      <c r="B54" s="2" t="s">
        <v>0</v>
      </c>
      <c r="C54" s="28" t="s">
        <v>72</v>
      </c>
      <c r="D54" s="29" t="s">
        <v>73</v>
      </c>
      <c r="E54" s="13">
        <v>2700000</v>
      </c>
      <c r="F54" s="13">
        <v>3300000</v>
      </c>
      <c r="G54" s="18">
        <v>2605517.91</v>
      </c>
      <c r="H54" s="33">
        <f t="shared" si="0"/>
        <v>96.50066333333334</v>
      </c>
      <c r="I54" s="33">
        <f t="shared" si="1"/>
        <v>78.95508818181818</v>
      </c>
    </row>
    <row r="55" spans="1:9" ht="12.75">
      <c r="A55" s="1"/>
      <c r="B55" s="2" t="s">
        <v>0</v>
      </c>
      <c r="C55" s="28" t="s">
        <v>74</v>
      </c>
      <c r="D55" s="29" t="s">
        <v>75</v>
      </c>
      <c r="E55" s="13">
        <v>30000000</v>
      </c>
      <c r="F55" s="13">
        <v>30000000</v>
      </c>
      <c r="G55" s="18">
        <v>16744064.7</v>
      </c>
      <c r="H55" s="33">
        <f t="shared" si="0"/>
        <v>55.813548999999995</v>
      </c>
      <c r="I55" s="33">
        <f t="shared" si="1"/>
        <v>55.813548999999995</v>
      </c>
    </row>
    <row r="56" spans="1:9" ht="84.75" customHeight="1">
      <c r="A56" s="1"/>
      <c r="B56" s="1"/>
      <c r="C56" s="28" t="s">
        <v>76</v>
      </c>
      <c r="D56" s="29" t="s">
        <v>77</v>
      </c>
      <c r="E56" s="13">
        <v>7000000</v>
      </c>
      <c r="F56" s="13">
        <v>7000000</v>
      </c>
      <c r="G56" s="18">
        <v>4985813.56</v>
      </c>
      <c r="H56" s="33">
        <f t="shared" si="0"/>
        <v>71.22590799999999</v>
      </c>
      <c r="I56" s="33">
        <f t="shared" si="1"/>
        <v>71.22590799999999</v>
      </c>
    </row>
    <row r="57" spans="1:9" ht="24.75" customHeight="1">
      <c r="A57" s="1"/>
      <c r="B57" s="1"/>
      <c r="C57" s="30" t="s">
        <v>78</v>
      </c>
      <c r="D57" s="31" t="s">
        <v>79</v>
      </c>
      <c r="E57" s="18">
        <v>3861000</v>
      </c>
      <c r="F57" s="18">
        <v>3865409</v>
      </c>
      <c r="G57" s="18">
        <v>3331594.25</v>
      </c>
      <c r="H57" s="33">
        <f t="shared" si="0"/>
        <v>86.28837736337736</v>
      </c>
      <c r="I57" s="33">
        <f t="shared" si="1"/>
        <v>86.1899542842685</v>
      </c>
    </row>
    <row r="58" spans="1:9" ht="24">
      <c r="A58" s="1"/>
      <c r="B58" s="1"/>
      <c r="C58" s="30" t="s">
        <v>80</v>
      </c>
      <c r="D58" s="31" t="s">
        <v>81</v>
      </c>
      <c r="E58" s="18">
        <v>51000</v>
      </c>
      <c r="F58" s="18">
        <v>51000</v>
      </c>
      <c r="G58" s="18">
        <v>233548.1</v>
      </c>
      <c r="H58" s="34">
        <f>SUM(G58/E58*100)</f>
        <v>457.93745098039216</v>
      </c>
      <c r="I58" s="34">
        <f t="shared" si="1"/>
        <v>457.93745098039216</v>
      </c>
    </row>
    <row r="59" spans="1:9" ht="111.75" customHeight="1">
      <c r="A59" s="1"/>
      <c r="B59" s="2" t="s">
        <v>0</v>
      </c>
      <c r="C59" s="30" t="s">
        <v>82</v>
      </c>
      <c r="D59" s="31" t="s">
        <v>83</v>
      </c>
      <c r="E59" s="18">
        <v>20000</v>
      </c>
      <c r="F59" s="18">
        <v>20000</v>
      </c>
      <c r="G59" s="18">
        <v>41749</v>
      </c>
      <c r="H59" s="34">
        <f>SUM(G59/E59*100)</f>
        <v>208.745</v>
      </c>
      <c r="I59" s="33">
        <f t="shared" si="1"/>
        <v>208.745</v>
      </c>
    </row>
    <row r="60" spans="1:9" ht="54.75" customHeight="1">
      <c r="A60" s="1"/>
      <c r="B60" s="2" t="s">
        <v>0</v>
      </c>
      <c r="C60" s="28" t="s">
        <v>84</v>
      </c>
      <c r="D60" s="29" t="s">
        <v>85</v>
      </c>
      <c r="E60" s="13">
        <v>20000</v>
      </c>
      <c r="F60" s="13">
        <v>20000</v>
      </c>
      <c r="G60" s="18">
        <v>41749</v>
      </c>
      <c r="H60" s="33">
        <f t="shared" si="0"/>
        <v>208.745</v>
      </c>
      <c r="I60" s="33">
        <f t="shared" si="1"/>
        <v>208.745</v>
      </c>
    </row>
    <row r="61" spans="1:9" ht="20.25" customHeight="1">
      <c r="A61" s="1"/>
      <c r="B61" s="1"/>
      <c r="C61" s="30" t="s">
        <v>86</v>
      </c>
      <c r="D61" s="31" t="s">
        <v>87</v>
      </c>
      <c r="E61" s="18">
        <v>31000</v>
      </c>
      <c r="F61" s="18">
        <v>31000</v>
      </c>
      <c r="G61" s="18">
        <v>191799.1</v>
      </c>
      <c r="H61" s="33">
        <f t="shared" si="0"/>
        <v>618.7067741935484</v>
      </c>
      <c r="I61" s="33">
        <f t="shared" si="1"/>
        <v>618.7067741935484</v>
      </c>
    </row>
    <row r="62" spans="1:9" ht="19.5" customHeight="1">
      <c r="A62" s="1"/>
      <c r="B62" s="1"/>
      <c r="C62" s="28" t="s">
        <v>88</v>
      </c>
      <c r="D62" s="29" t="s">
        <v>89</v>
      </c>
      <c r="E62" s="13">
        <v>30000</v>
      </c>
      <c r="F62" s="13">
        <v>30000</v>
      </c>
      <c r="G62" s="18">
        <v>174595.1</v>
      </c>
      <c r="H62" s="33">
        <f>SUM(G62/E62*100)</f>
        <v>581.9836666666667</v>
      </c>
      <c r="I62" s="33">
        <f>SUM(G62/F62*100)</f>
        <v>581.9836666666667</v>
      </c>
    </row>
    <row r="63" spans="1:9" ht="12.75" hidden="1">
      <c r="A63" s="1"/>
      <c r="B63" s="1"/>
      <c r="C63" s="57">
        <v>1</v>
      </c>
      <c r="D63" s="57">
        <v>2</v>
      </c>
      <c r="E63" s="57">
        <v>3</v>
      </c>
      <c r="F63" s="57">
        <v>4</v>
      </c>
      <c r="G63" s="58">
        <v>5</v>
      </c>
      <c r="H63" s="57">
        <v>6</v>
      </c>
      <c r="I63" s="57">
        <v>7</v>
      </c>
    </row>
    <row r="64" spans="1:9" ht="12.75">
      <c r="A64" s="1"/>
      <c r="B64" s="1"/>
      <c r="C64" s="59"/>
      <c r="D64" s="59"/>
      <c r="E64" s="59"/>
      <c r="F64" s="59"/>
      <c r="G64" s="60"/>
      <c r="H64" s="59"/>
      <c r="I64" s="59"/>
    </row>
    <row r="65" spans="1:9" ht="12.75">
      <c r="A65" s="1"/>
      <c r="B65" s="1"/>
      <c r="C65" s="20"/>
      <c r="D65" s="21"/>
      <c r="E65" s="22"/>
      <c r="F65" s="22"/>
      <c r="G65" s="22"/>
      <c r="H65" s="87" t="s">
        <v>225</v>
      </c>
      <c r="I65" s="87"/>
    </row>
    <row r="66" spans="1:9" ht="12.75">
      <c r="A66" s="1"/>
      <c r="B66" s="1"/>
      <c r="C66" s="26">
        <v>1</v>
      </c>
      <c r="D66" s="26">
        <v>2</v>
      </c>
      <c r="E66" s="26">
        <v>3</v>
      </c>
      <c r="F66" s="26">
        <v>4</v>
      </c>
      <c r="G66" s="27">
        <v>5</v>
      </c>
      <c r="H66" s="26">
        <v>6</v>
      </c>
      <c r="I66" s="26">
        <v>7</v>
      </c>
    </row>
    <row r="67" spans="1:9" ht="84">
      <c r="A67" s="1"/>
      <c r="B67" s="1"/>
      <c r="C67" s="28" t="s">
        <v>90</v>
      </c>
      <c r="D67" s="29" t="s">
        <v>197</v>
      </c>
      <c r="E67" s="13">
        <v>1000</v>
      </c>
      <c r="F67" s="13">
        <v>1000</v>
      </c>
      <c r="G67" s="18">
        <v>17204</v>
      </c>
      <c r="H67" s="33">
        <f>SUM(G67/E67*100)</f>
        <v>1720.4</v>
      </c>
      <c r="I67" s="33">
        <f>SUM(G67/F67*100)</f>
        <v>1720.4</v>
      </c>
    </row>
    <row r="68" spans="1:9" ht="36">
      <c r="A68" s="1"/>
      <c r="B68" s="1"/>
      <c r="C68" s="30" t="s">
        <v>91</v>
      </c>
      <c r="D68" s="31" t="s">
        <v>92</v>
      </c>
      <c r="E68" s="18">
        <v>3810000</v>
      </c>
      <c r="F68" s="18">
        <v>3810000</v>
      </c>
      <c r="G68" s="18">
        <v>3092717.61</v>
      </c>
      <c r="H68" s="33">
        <f>SUM(G68/E68*100)</f>
        <v>81.1736905511811</v>
      </c>
      <c r="I68" s="33">
        <f>SUM(G68/F68*100)</f>
        <v>81.1736905511811</v>
      </c>
    </row>
    <row r="69" spans="1:9" ht="24">
      <c r="A69" s="1"/>
      <c r="B69" s="1"/>
      <c r="C69" s="30" t="s">
        <v>93</v>
      </c>
      <c r="D69" s="31" t="s">
        <v>94</v>
      </c>
      <c r="E69" s="18">
        <v>2770000</v>
      </c>
      <c r="F69" s="18">
        <v>2770000</v>
      </c>
      <c r="G69" s="18">
        <v>2185866.11</v>
      </c>
      <c r="H69" s="34">
        <f t="shared" si="0"/>
        <v>78.91213393501805</v>
      </c>
      <c r="I69" s="34">
        <f t="shared" si="1"/>
        <v>78.91213393501805</v>
      </c>
    </row>
    <row r="70" spans="1:9" ht="48">
      <c r="A70" s="1"/>
      <c r="B70" s="1"/>
      <c r="C70" s="28" t="s">
        <v>95</v>
      </c>
      <c r="D70" s="29" t="s">
        <v>96</v>
      </c>
      <c r="E70" s="13">
        <v>70000</v>
      </c>
      <c r="F70" s="13">
        <v>70000</v>
      </c>
      <c r="G70" s="18">
        <v>66777</v>
      </c>
      <c r="H70" s="34">
        <f t="shared" si="0"/>
        <v>95.39571428571428</v>
      </c>
      <c r="I70" s="34">
        <f t="shared" si="1"/>
        <v>95.39571428571428</v>
      </c>
    </row>
    <row r="71" spans="1:9" ht="24">
      <c r="A71" s="1"/>
      <c r="B71" s="2" t="s">
        <v>0</v>
      </c>
      <c r="C71" s="28" t="s">
        <v>97</v>
      </c>
      <c r="D71" s="29" t="s">
        <v>98</v>
      </c>
      <c r="E71" s="13">
        <v>2500000</v>
      </c>
      <c r="F71" s="13">
        <v>2500000</v>
      </c>
      <c r="G71" s="18">
        <v>1858009.11</v>
      </c>
      <c r="H71" s="34">
        <f t="shared" si="0"/>
        <v>74.3203644</v>
      </c>
      <c r="I71" s="34">
        <f t="shared" si="1"/>
        <v>74.3203644</v>
      </c>
    </row>
    <row r="72" spans="1:9" ht="36">
      <c r="A72" s="1"/>
      <c r="B72" s="1"/>
      <c r="C72" s="28" t="s">
        <v>99</v>
      </c>
      <c r="D72" s="29" t="s">
        <v>100</v>
      </c>
      <c r="E72" s="13">
        <v>200000</v>
      </c>
      <c r="F72" s="13">
        <v>200000</v>
      </c>
      <c r="G72" s="18">
        <v>261080</v>
      </c>
      <c r="H72" s="33">
        <f t="shared" si="0"/>
        <v>130.54</v>
      </c>
      <c r="I72" s="33">
        <f t="shared" si="1"/>
        <v>130.54</v>
      </c>
    </row>
    <row r="73" spans="1:9" ht="48">
      <c r="A73" s="1"/>
      <c r="B73" s="2" t="s">
        <v>0</v>
      </c>
      <c r="C73" s="30" t="s">
        <v>101</v>
      </c>
      <c r="D73" s="31" t="s">
        <v>102</v>
      </c>
      <c r="E73" s="18">
        <v>850000</v>
      </c>
      <c r="F73" s="18">
        <v>850000</v>
      </c>
      <c r="G73" s="18">
        <v>742847.75</v>
      </c>
      <c r="H73" s="34">
        <f t="shared" si="0"/>
        <v>87.39385294117648</v>
      </c>
      <c r="I73" s="34">
        <f t="shared" si="1"/>
        <v>87.39385294117648</v>
      </c>
    </row>
    <row r="74" spans="1:9" ht="48">
      <c r="A74" s="1"/>
      <c r="B74" s="1"/>
      <c r="C74" s="28" t="s">
        <v>103</v>
      </c>
      <c r="D74" s="29" t="s">
        <v>182</v>
      </c>
      <c r="E74" s="13">
        <v>850000</v>
      </c>
      <c r="F74" s="13">
        <v>850000</v>
      </c>
      <c r="G74" s="18">
        <v>742847.75</v>
      </c>
      <c r="H74" s="33">
        <f t="shared" si="0"/>
        <v>87.39385294117648</v>
      </c>
      <c r="I74" s="33">
        <f t="shared" si="1"/>
        <v>87.39385294117648</v>
      </c>
    </row>
    <row r="75" spans="1:9" ht="12.75">
      <c r="A75" s="1"/>
      <c r="B75" s="1"/>
      <c r="C75" s="30" t="s">
        <v>104</v>
      </c>
      <c r="D75" s="31" t="s">
        <v>105</v>
      </c>
      <c r="E75" s="18">
        <v>190000</v>
      </c>
      <c r="F75" s="18">
        <v>190000</v>
      </c>
      <c r="G75" s="18">
        <v>164003.75</v>
      </c>
      <c r="H75" s="34">
        <f t="shared" si="0"/>
        <v>86.31776315789473</v>
      </c>
      <c r="I75" s="34">
        <f t="shared" si="1"/>
        <v>86.31776315789473</v>
      </c>
    </row>
    <row r="76" spans="1:9" ht="56.25" customHeight="1">
      <c r="A76" s="1"/>
      <c r="B76" s="1"/>
      <c r="C76" s="28" t="s">
        <v>106</v>
      </c>
      <c r="D76" s="29" t="s">
        <v>107</v>
      </c>
      <c r="E76" s="13">
        <v>170000</v>
      </c>
      <c r="F76" s="13">
        <v>170000</v>
      </c>
      <c r="G76" s="18">
        <v>149815.32</v>
      </c>
      <c r="H76" s="34">
        <f t="shared" si="0"/>
        <v>88.12665882352941</v>
      </c>
      <c r="I76" s="34">
        <f t="shared" si="1"/>
        <v>88.12665882352941</v>
      </c>
    </row>
    <row r="77" spans="1:9" ht="31.5" customHeight="1">
      <c r="A77" s="1"/>
      <c r="B77" s="2" t="s">
        <v>0</v>
      </c>
      <c r="C77" s="28" t="s">
        <v>108</v>
      </c>
      <c r="D77" s="29" t="s">
        <v>109</v>
      </c>
      <c r="E77" s="13">
        <v>0</v>
      </c>
      <c r="F77" s="13">
        <v>0</v>
      </c>
      <c r="G77" s="18">
        <v>10.43</v>
      </c>
      <c r="H77" s="34"/>
      <c r="I77" s="34"/>
    </row>
    <row r="78" spans="1:9" ht="36">
      <c r="A78" s="1"/>
      <c r="B78" s="2"/>
      <c r="C78" s="28" t="s">
        <v>110</v>
      </c>
      <c r="D78" s="29" t="s">
        <v>111</v>
      </c>
      <c r="E78" s="13">
        <v>20000</v>
      </c>
      <c r="F78" s="13">
        <v>20000</v>
      </c>
      <c r="G78" s="18">
        <v>14178</v>
      </c>
      <c r="H78" s="34">
        <f>SUM(G78/E78*100)</f>
        <v>70.89</v>
      </c>
      <c r="I78" s="34">
        <f>SUM(G78/F78*100)</f>
        <v>70.89</v>
      </c>
    </row>
    <row r="79" spans="1:9" ht="12.75">
      <c r="A79" s="1"/>
      <c r="B79" s="2"/>
      <c r="C79" s="30" t="s">
        <v>112</v>
      </c>
      <c r="D79" s="31" t="s">
        <v>113</v>
      </c>
      <c r="E79" s="18">
        <v>0</v>
      </c>
      <c r="F79" s="18">
        <v>4409</v>
      </c>
      <c r="G79" s="18">
        <v>5328.54</v>
      </c>
      <c r="H79" s="34"/>
      <c r="I79" s="34">
        <f>SUM(G79/F79*100)</f>
        <v>120.8559764118848</v>
      </c>
    </row>
    <row r="80" spans="1:9" ht="12.75">
      <c r="A80" s="1"/>
      <c r="B80" s="2"/>
      <c r="C80" s="30" t="s">
        <v>198</v>
      </c>
      <c r="D80" s="31" t="s">
        <v>87</v>
      </c>
      <c r="E80" s="18">
        <v>0</v>
      </c>
      <c r="F80" s="18">
        <v>4409</v>
      </c>
      <c r="G80" s="18">
        <v>5328.54</v>
      </c>
      <c r="H80" s="34"/>
      <c r="I80" s="34">
        <f>SUM(G80/F80*100)</f>
        <v>120.8559764118848</v>
      </c>
    </row>
    <row r="81" spans="1:9" ht="12.75">
      <c r="A81" s="1"/>
      <c r="B81" s="2"/>
      <c r="C81" s="28" t="s">
        <v>199</v>
      </c>
      <c r="D81" s="29" t="s">
        <v>87</v>
      </c>
      <c r="E81" s="13">
        <v>0</v>
      </c>
      <c r="F81" s="13">
        <v>4409</v>
      </c>
      <c r="G81" s="18">
        <v>5328.54</v>
      </c>
      <c r="H81" s="34"/>
      <c r="I81" s="34">
        <f>SUM(G81/F81*100)</f>
        <v>120.8559764118848</v>
      </c>
    </row>
    <row r="82" spans="1:9" ht="28.5" customHeight="1">
      <c r="A82" s="1"/>
      <c r="B82" s="1"/>
      <c r="C82" s="36" t="s">
        <v>171</v>
      </c>
      <c r="D82" s="37"/>
      <c r="E82" s="18">
        <v>199000900</v>
      </c>
      <c r="F82" s="18">
        <v>210222354</v>
      </c>
      <c r="G82" s="18">
        <v>161523095.85</v>
      </c>
      <c r="H82" s="38">
        <f>SUM(G82/E82*100)</f>
        <v>81.16701776223123</v>
      </c>
      <c r="I82" s="38">
        <f>SUM(G82/F82*100)</f>
        <v>76.83440546479657</v>
      </c>
    </row>
    <row r="83" spans="1:9" ht="17.25" customHeight="1">
      <c r="A83" s="1"/>
      <c r="B83" s="2" t="s">
        <v>0</v>
      </c>
      <c r="C83" s="30" t="s">
        <v>114</v>
      </c>
      <c r="D83" s="31" t="s">
        <v>115</v>
      </c>
      <c r="E83" s="18">
        <v>81216740</v>
      </c>
      <c r="F83" s="18">
        <v>92928717.52</v>
      </c>
      <c r="G83" s="18">
        <v>69701279.81</v>
      </c>
      <c r="H83" s="33">
        <f t="shared" si="0"/>
        <v>85.8213218235551</v>
      </c>
      <c r="I83" s="33">
        <f t="shared" si="1"/>
        <v>75.0051024808332</v>
      </c>
    </row>
    <row r="84" spans="1:9" ht="19.5" customHeight="1">
      <c r="A84" s="1"/>
      <c r="B84" s="2" t="s">
        <v>0</v>
      </c>
      <c r="C84" s="30" t="s">
        <v>116</v>
      </c>
      <c r="D84" s="31" t="s">
        <v>117</v>
      </c>
      <c r="E84" s="18">
        <v>81216740</v>
      </c>
      <c r="F84" s="18">
        <v>92928717.52</v>
      </c>
      <c r="G84" s="18">
        <v>69701279.81</v>
      </c>
      <c r="H84" s="33">
        <f t="shared" si="0"/>
        <v>85.8213218235551</v>
      </c>
      <c r="I84" s="33">
        <f t="shared" si="1"/>
        <v>75.0051024808332</v>
      </c>
    </row>
    <row r="85" spans="1:9" ht="12.75" customHeight="1">
      <c r="A85" s="1"/>
      <c r="B85" s="2"/>
      <c r="C85" s="30" t="s">
        <v>189</v>
      </c>
      <c r="D85" s="31" t="s">
        <v>190</v>
      </c>
      <c r="E85" s="18">
        <v>0</v>
      </c>
      <c r="F85" s="18">
        <v>6048700</v>
      </c>
      <c r="G85" s="18">
        <v>4225000</v>
      </c>
      <c r="H85" s="33"/>
      <c r="I85" s="33">
        <f aca="true" t="shared" si="2" ref="I85:I91">SUM(G85/F85*100)</f>
        <v>69.849719774497</v>
      </c>
    </row>
    <row r="86" spans="1:9" ht="105" customHeight="1">
      <c r="A86" s="1"/>
      <c r="B86" s="2"/>
      <c r="C86" s="28" t="s">
        <v>191</v>
      </c>
      <c r="D86" s="29" t="s">
        <v>192</v>
      </c>
      <c r="E86" s="13">
        <v>0</v>
      </c>
      <c r="F86" s="13">
        <v>6048700</v>
      </c>
      <c r="G86" s="18">
        <v>4225000</v>
      </c>
      <c r="H86" s="33"/>
      <c r="I86" s="33">
        <f t="shared" si="2"/>
        <v>69.849719774497</v>
      </c>
    </row>
    <row r="87" spans="1:9" ht="28.5" customHeight="1">
      <c r="A87" s="1"/>
      <c r="B87" s="2" t="s">
        <v>0</v>
      </c>
      <c r="C87" s="30" t="s">
        <v>118</v>
      </c>
      <c r="D87" s="31" t="s">
        <v>119</v>
      </c>
      <c r="E87" s="18">
        <v>77994200</v>
      </c>
      <c r="F87" s="18">
        <v>77994200</v>
      </c>
      <c r="G87" s="18">
        <v>59867700</v>
      </c>
      <c r="H87" s="33">
        <f>SUM(G87/E87*100)</f>
        <v>76.75916927156122</v>
      </c>
      <c r="I87" s="33">
        <f t="shared" si="2"/>
        <v>76.75916927156122</v>
      </c>
    </row>
    <row r="88" spans="1:9" ht="20.25" customHeight="1">
      <c r="A88" s="1"/>
      <c r="B88" s="1"/>
      <c r="C88" s="28" t="s">
        <v>120</v>
      </c>
      <c r="D88" s="29" t="s">
        <v>121</v>
      </c>
      <c r="E88" s="13">
        <v>77994200</v>
      </c>
      <c r="F88" s="13">
        <v>77994200</v>
      </c>
      <c r="G88" s="18">
        <v>59867700</v>
      </c>
      <c r="H88" s="34">
        <f>SUM(G88/E88*100)</f>
        <v>76.75916927156122</v>
      </c>
      <c r="I88" s="34">
        <f t="shared" si="2"/>
        <v>76.75916927156122</v>
      </c>
    </row>
    <row r="89" spans="1:9" ht="37.5" customHeight="1">
      <c r="A89" s="1"/>
      <c r="B89" s="2" t="s">
        <v>0</v>
      </c>
      <c r="C89" s="30" t="s">
        <v>122</v>
      </c>
      <c r="D89" s="31" t="s">
        <v>123</v>
      </c>
      <c r="E89" s="18">
        <v>1770800</v>
      </c>
      <c r="F89" s="18">
        <v>1770800</v>
      </c>
      <c r="G89" s="18">
        <v>1328103</v>
      </c>
      <c r="H89" s="33">
        <f>SUM(G89/E89*100)</f>
        <v>75.00016941495369</v>
      </c>
      <c r="I89" s="33">
        <f t="shared" si="2"/>
        <v>75.00016941495369</v>
      </c>
    </row>
    <row r="90" spans="1:9" ht="60.75" customHeight="1">
      <c r="A90" s="1"/>
      <c r="B90" s="1"/>
      <c r="C90" s="28" t="s">
        <v>124</v>
      </c>
      <c r="D90" s="29" t="s">
        <v>125</v>
      </c>
      <c r="E90" s="13">
        <v>1770800</v>
      </c>
      <c r="F90" s="13">
        <v>1770800</v>
      </c>
      <c r="G90" s="18">
        <v>1328103</v>
      </c>
      <c r="H90" s="34">
        <f>SUM(G90/E90*100)</f>
        <v>75.00016941495369</v>
      </c>
      <c r="I90" s="34">
        <f t="shared" si="2"/>
        <v>75.00016941495369</v>
      </c>
    </row>
    <row r="91" spans="1:9" ht="39" customHeight="1">
      <c r="A91" s="1"/>
      <c r="B91" s="1"/>
      <c r="C91" s="62" t="s">
        <v>126</v>
      </c>
      <c r="D91" s="63" t="s">
        <v>127</v>
      </c>
      <c r="E91" s="46">
        <v>1451740</v>
      </c>
      <c r="F91" s="46">
        <v>7115017.52</v>
      </c>
      <c r="G91" s="46">
        <v>4280476.81</v>
      </c>
      <c r="H91" s="64">
        <f>SUM(G91/E91*100)</f>
        <v>294.8514754708143</v>
      </c>
      <c r="I91" s="64">
        <f t="shared" si="2"/>
        <v>60.16115628623216</v>
      </c>
    </row>
    <row r="92" spans="1:9" ht="39" customHeight="1">
      <c r="A92" s="1"/>
      <c r="B92" s="1"/>
      <c r="C92" s="65"/>
      <c r="D92" s="66"/>
      <c r="E92" s="50"/>
      <c r="F92" s="50"/>
      <c r="G92" s="50"/>
      <c r="H92" s="42"/>
      <c r="I92" s="42"/>
    </row>
    <row r="93" spans="1:9" ht="39" customHeight="1">
      <c r="A93" s="1"/>
      <c r="B93" s="1"/>
      <c r="C93" s="43"/>
      <c r="D93" s="61"/>
      <c r="E93" s="22"/>
      <c r="F93" s="22"/>
      <c r="G93" s="22"/>
      <c r="H93" s="48"/>
      <c r="I93" s="48"/>
    </row>
    <row r="94" spans="1:9" ht="20.25" customHeight="1">
      <c r="A94" s="1"/>
      <c r="B94" s="1"/>
      <c r="C94" s="20"/>
      <c r="D94" s="21"/>
      <c r="E94" s="22"/>
      <c r="F94" s="22"/>
      <c r="G94" s="22"/>
      <c r="H94" s="87" t="s">
        <v>225</v>
      </c>
      <c r="I94" s="87"/>
    </row>
    <row r="95" spans="1:9" ht="15" customHeight="1">
      <c r="A95" s="1"/>
      <c r="B95" s="1"/>
      <c r="C95" s="26">
        <v>1</v>
      </c>
      <c r="D95" s="26">
        <v>2</v>
      </c>
      <c r="E95" s="26">
        <v>3</v>
      </c>
      <c r="F95" s="26">
        <v>4</v>
      </c>
      <c r="G95" s="27">
        <v>5</v>
      </c>
      <c r="H95" s="26">
        <v>6</v>
      </c>
      <c r="I95" s="26">
        <v>7</v>
      </c>
    </row>
    <row r="96" spans="1:9" ht="270" customHeight="1">
      <c r="A96" s="1"/>
      <c r="B96" s="1"/>
      <c r="C96" s="14" t="s">
        <v>215</v>
      </c>
      <c r="D96" s="15" t="s">
        <v>212</v>
      </c>
      <c r="E96" s="18"/>
      <c r="F96" s="13">
        <v>2770715.54</v>
      </c>
      <c r="G96" s="18">
        <v>2770715.54</v>
      </c>
      <c r="H96" s="34"/>
      <c r="I96" s="34">
        <f aca="true" t="shared" si="3" ref="I96:I103">SUM(G96/F96*100)</f>
        <v>100</v>
      </c>
    </row>
    <row r="97" spans="1:9" ht="278.25" customHeight="1">
      <c r="A97" s="1"/>
      <c r="B97" s="1"/>
      <c r="C97" s="14" t="s">
        <v>216</v>
      </c>
      <c r="D97" s="15" t="s">
        <v>213</v>
      </c>
      <c r="E97" s="18"/>
      <c r="F97" s="13">
        <v>2288336.87</v>
      </c>
      <c r="G97" s="18">
        <v>0</v>
      </c>
      <c r="H97" s="34"/>
      <c r="I97" s="34">
        <f t="shared" si="3"/>
        <v>0</v>
      </c>
    </row>
    <row r="98" spans="1:9" ht="38.25" customHeight="1">
      <c r="A98" s="1"/>
      <c r="B98" s="2" t="s">
        <v>0</v>
      </c>
      <c r="C98" s="14" t="s">
        <v>128</v>
      </c>
      <c r="D98" s="15" t="s">
        <v>129</v>
      </c>
      <c r="E98" s="13">
        <v>670380</v>
      </c>
      <c r="F98" s="13">
        <v>831360</v>
      </c>
      <c r="G98" s="18">
        <v>608108</v>
      </c>
      <c r="H98" s="34">
        <f>SUM(G98/E98*100)</f>
        <v>90.71094006384439</v>
      </c>
      <c r="I98" s="34">
        <f t="shared" si="3"/>
        <v>73.1461701308699</v>
      </c>
    </row>
    <row r="99" spans="1:9" ht="48.75" customHeight="1">
      <c r="A99" s="1"/>
      <c r="B99" s="1"/>
      <c r="C99" s="14" t="s">
        <v>130</v>
      </c>
      <c r="D99" s="15" t="s">
        <v>131</v>
      </c>
      <c r="E99" s="13">
        <v>0</v>
      </c>
      <c r="F99" s="13">
        <v>286772</v>
      </c>
      <c r="G99" s="18">
        <v>215100</v>
      </c>
      <c r="H99" s="34"/>
      <c r="I99" s="34">
        <f t="shared" si="3"/>
        <v>75.00732289065878</v>
      </c>
    </row>
    <row r="100" spans="1:9" ht="48.75" customHeight="1">
      <c r="A100" s="1"/>
      <c r="B100" s="1"/>
      <c r="C100" s="14" t="s">
        <v>217</v>
      </c>
      <c r="D100" s="15" t="s">
        <v>214</v>
      </c>
      <c r="E100" s="13"/>
      <c r="F100" s="13">
        <v>70145</v>
      </c>
      <c r="G100" s="18">
        <v>70145</v>
      </c>
      <c r="H100" s="34"/>
      <c r="I100" s="34">
        <f t="shared" si="3"/>
        <v>100</v>
      </c>
    </row>
    <row r="101" spans="1:9" ht="18" customHeight="1">
      <c r="A101" s="1"/>
      <c r="B101" s="2" t="s">
        <v>0</v>
      </c>
      <c r="C101" s="14" t="s">
        <v>132</v>
      </c>
      <c r="D101" s="15" t="s">
        <v>133</v>
      </c>
      <c r="E101" s="13">
        <v>781360</v>
      </c>
      <c r="F101" s="13">
        <v>725460</v>
      </c>
      <c r="G101" s="18">
        <v>513420</v>
      </c>
      <c r="H101" s="33">
        <f>SUM(G101/E101*100)</f>
        <v>65.70850824203951</v>
      </c>
      <c r="I101" s="33">
        <f t="shared" si="3"/>
        <v>70.77164833347118</v>
      </c>
    </row>
    <row r="102" spans="1:9" ht="63.75" customHeight="1">
      <c r="A102" s="1"/>
      <c r="B102" s="1"/>
      <c r="C102" s="14" t="s">
        <v>203</v>
      </c>
      <c r="D102" s="15" t="s">
        <v>204</v>
      </c>
      <c r="E102" s="13">
        <v>0</v>
      </c>
      <c r="F102" s="13">
        <v>142228.11</v>
      </c>
      <c r="G102" s="18">
        <v>102988.27</v>
      </c>
      <c r="H102" s="33"/>
      <c r="I102" s="33">
        <f t="shared" si="3"/>
        <v>72.41062965682382</v>
      </c>
    </row>
    <row r="103" spans="1:9" ht="18" customHeight="1">
      <c r="A103" s="1"/>
      <c r="B103" s="1"/>
      <c r="C103" s="70" t="s">
        <v>139</v>
      </c>
      <c r="D103" s="71"/>
      <c r="E103" s="18">
        <v>280217640</v>
      </c>
      <c r="F103" s="18">
        <v>303151071.52</v>
      </c>
      <c r="G103" s="18">
        <v>231224375.66</v>
      </c>
      <c r="H103" s="38">
        <f>SUM(G103/E103*100)</f>
        <v>82.5159956596594</v>
      </c>
      <c r="I103" s="38">
        <f t="shared" si="3"/>
        <v>76.27364617272853</v>
      </c>
    </row>
    <row r="104" spans="1:9" ht="18" customHeight="1">
      <c r="A104" s="1"/>
      <c r="B104" s="1"/>
      <c r="C104" s="20"/>
      <c r="D104" s="21"/>
      <c r="E104" s="22"/>
      <c r="F104" s="22"/>
      <c r="G104" s="22"/>
      <c r="H104" s="89"/>
      <c r="I104" s="89"/>
    </row>
    <row r="105" spans="1:9" ht="18" customHeight="1">
      <c r="A105" s="1"/>
      <c r="B105" s="1"/>
      <c r="C105" s="20"/>
      <c r="D105" s="21"/>
      <c r="E105" s="22"/>
      <c r="F105" s="22"/>
      <c r="G105" s="22"/>
      <c r="H105" s="48"/>
      <c r="I105" s="48"/>
    </row>
    <row r="106" spans="1:9" ht="18" customHeight="1">
      <c r="A106" s="1"/>
      <c r="B106" s="1"/>
      <c r="C106" s="20"/>
      <c r="D106" s="21"/>
      <c r="E106" s="22"/>
      <c r="F106" s="22"/>
      <c r="G106" s="22"/>
      <c r="H106" s="48"/>
      <c r="I106" s="48"/>
    </row>
    <row r="107" spans="1:9" ht="18" customHeight="1">
      <c r="A107" s="1"/>
      <c r="B107" s="1"/>
      <c r="C107" s="20"/>
      <c r="D107" s="21"/>
      <c r="E107" s="22"/>
      <c r="F107" s="22"/>
      <c r="G107" s="22"/>
      <c r="H107" s="48"/>
      <c r="I107" s="48"/>
    </row>
    <row r="108" spans="1:9" ht="18" customHeight="1">
      <c r="A108" s="1"/>
      <c r="B108" s="1"/>
      <c r="C108" s="20"/>
      <c r="D108" s="21"/>
      <c r="E108" s="22"/>
      <c r="F108" s="22"/>
      <c r="G108" s="22"/>
      <c r="H108" s="48"/>
      <c r="I108" s="48"/>
    </row>
    <row r="109" spans="1:9" ht="18" customHeight="1">
      <c r="A109" s="1"/>
      <c r="B109" s="1"/>
      <c r="C109" s="20"/>
      <c r="D109" s="21"/>
      <c r="E109" s="22"/>
      <c r="F109" s="22"/>
      <c r="G109" s="22"/>
      <c r="H109" s="48"/>
      <c r="I109" s="48"/>
    </row>
    <row r="110" spans="1:9" ht="18" customHeight="1">
      <c r="A110" s="1"/>
      <c r="B110" s="1"/>
      <c r="C110" s="20"/>
      <c r="D110" s="21"/>
      <c r="E110" s="22"/>
      <c r="F110" s="22"/>
      <c r="G110" s="22"/>
      <c r="H110" s="48"/>
      <c r="I110" s="48"/>
    </row>
    <row r="111" spans="3:9" ht="15" customHeight="1">
      <c r="C111" s="21"/>
      <c r="D111" s="21"/>
      <c r="E111" s="39"/>
      <c r="F111" s="39"/>
      <c r="G111" s="39"/>
      <c r="H111" s="35"/>
      <c r="I111" s="35"/>
    </row>
    <row r="112" spans="3:9" ht="15" customHeight="1">
      <c r="C112" s="74" t="s">
        <v>173</v>
      </c>
      <c r="D112" s="74"/>
      <c r="E112" s="74"/>
      <c r="F112" s="74"/>
      <c r="G112" s="74"/>
      <c r="H112" s="74"/>
      <c r="I112" s="74"/>
    </row>
    <row r="113" spans="3:9" ht="12.75" customHeight="1">
      <c r="C113" s="82" t="s">
        <v>209</v>
      </c>
      <c r="D113" s="82"/>
      <c r="E113" s="82"/>
      <c r="F113" s="82"/>
      <c r="G113" s="82"/>
      <c r="H113" s="82"/>
      <c r="I113" s="82"/>
    </row>
    <row r="114" spans="3:9" ht="12.75" customHeight="1">
      <c r="C114" s="76"/>
      <c r="D114" s="76"/>
      <c r="E114" s="76"/>
      <c r="F114" s="76"/>
      <c r="G114" s="76"/>
      <c r="H114" s="76"/>
      <c r="I114" s="76"/>
    </row>
    <row r="115" spans="3:9" ht="12.75" customHeight="1">
      <c r="C115" s="72" t="s">
        <v>1</v>
      </c>
      <c r="D115" s="72" t="s">
        <v>2</v>
      </c>
      <c r="E115" s="72" t="s">
        <v>134</v>
      </c>
      <c r="F115" s="72" t="s">
        <v>141</v>
      </c>
      <c r="G115" s="72" t="s">
        <v>208</v>
      </c>
      <c r="H115" s="77" t="s">
        <v>136</v>
      </c>
      <c r="I115" s="78"/>
    </row>
    <row r="116" spans="3:9" ht="36">
      <c r="C116" s="73"/>
      <c r="D116" s="73"/>
      <c r="E116" s="73"/>
      <c r="F116" s="73"/>
      <c r="G116" s="73"/>
      <c r="H116" s="4" t="s">
        <v>137</v>
      </c>
      <c r="I116" s="4" t="s">
        <v>170</v>
      </c>
    </row>
    <row r="117" spans="3:9" ht="12.75">
      <c r="C117" s="26">
        <v>1</v>
      </c>
      <c r="D117" s="26">
        <v>2</v>
      </c>
      <c r="E117" s="26">
        <v>3</v>
      </c>
      <c r="F117" s="26">
        <v>4</v>
      </c>
      <c r="G117" s="67">
        <v>5</v>
      </c>
      <c r="H117" s="26">
        <v>6</v>
      </c>
      <c r="I117" s="26">
        <v>7</v>
      </c>
    </row>
    <row r="118" spans="3:9" ht="12.75">
      <c r="C118" s="16" t="s">
        <v>3</v>
      </c>
      <c r="D118" s="17" t="s">
        <v>4</v>
      </c>
      <c r="E118" s="18">
        <v>0</v>
      </c>
      <c r="F118" s="18">
        <v>0</v>
      </c>
      <c r="G118" s="18">
        <v>88107.28</v>
      </c>
      <c r="H118" s="40"/>
      <c r="I118" s="33"/>
    </row>
    <row r="119" spans="3:9" ht="12.75">
      <c r="C119" s="16" t="s">
        <v>142</v>
      </c>
      <c r="D119" s="17" t="s">
        <v>143</v>
      </c>
      <c r="E119" s="18">
        <v>0</v>
      </c>
      <c r="F119" s="18">
        <v>0</v>
      </c>
      <c r="G119" s="18">
        <v>88107.28</v>
      </c>
      <c r="H119" s="40"/>
      <c r="I119" s="33"/>
    </row>
    <row r="120" spans="3:9" ht="12.75">
      <c r="C120" s="16" t="s">
        <v>144</v>
      </c>
      <c r="D120" s="17" t="s">
        <v>145</v>
      </c>
      <c r="E120" s="18">
        <v>0</v>
      </c>
      <c r="F120" s="18">
        <v>0</v>
      </c>
      <c r="G120" s="18">
        <v>88107.28</v>
      </c>
      <c r="H120" s="40"/>
      <c r="I120" s="33"/>
    </row>
    <row r="121" spans="3:9" ht="60">
      <c r="C121" s="14" t="s">
        <v>146</v>
      </c>
      <c r="D121" s="15" t="s">
        <v>147</v>
      </c>
      <c r="E121" s="13">
        <v>0</v>
      </c>
      <c r="F121" s="13">
        <v>0</v>
      </c>
      <c r="G121" s="18">
        <v>79500.41</v>
      </c>
      <c r="H121" s="40"/>
      <c r="I121" s="33"/>
    </row>
    <row r="122" spans="3:9" ht="48">
      <c r="C122" s="14" t="s">
        <v>148</v>
      </c>
      <c r="D122" s="15" t="s">
        <v>149</v>
      </c>
      <c r="E122" s="13">
        <v>0</v>
      </c>
      <c r="F122" s="13">
        <v>0</v>
      </c>
      <c r="G122" s="18">
        <v>8606.87</v>
      </c>
      <c r="H122" s="40"/>
      <c r="I122" s="33"/>
    </row>
    <row r="123" spans="3:9" ht="12.75">
      <c r="C123" s="16" t="s">
        <v>78</v>
      </c>
      <c r="D123" s="17" t="s">
        <v>79</v>
      </c>
      <c r="E123" s="18">
        <v>6237500</v>
      </c>
      <c r="F123" s="18">
        <f>F127</f>
        <v>20663032.68</v>
      </c>
      <c r="G123" s="18">
        <v>17016989.95</v>
      </c>
      <c r="H123" s="40">
        <f>SUM(G123/E123*100)</f>
        <v>272.8174741482966</v>
      </c>
      <c r="I123" s="33">
        <f>SUM(G123/F123*100)</f>
        <v>82.35475505234501</v>
      </c>
    </row>
    <row r="124" spans="3:9" ht="12.75">
      <c r="C124" s="16" t="s">
        <v>112</v>
      </c>
      <c r="D124" s="17" t="s">
        <v>113</v>
      </c>
      <c r="E124" s="18">
        <v>0</v>
      </c>
      <c r="F124" s="18">
        <v>0</v>
      </c>
      <c r="G124" s="18">
        <v>127985.84</v>
      </c>
      <c r="H124" s="40"/>
      <c r="I124" s="33"/>
    </row>
    <row r="125" spans="3:9" ht="12.75">
      <c r="C125" s="16" t="s">
        <v>198</v>
      </c>
      <c r="D125" s="17" t="s">
        <v>87</v>
      </c>
      <c r="E125" s="18">
        <v>0</v>
      </c>
      <c r="F125" s="18">
        <v>0</v>
      </c>
      <c r="G125" s="18">
        <v>127985.84</v>
      </c>
      <c r="H125" s="40"/>
      <c r="I125" s="33"/>
    </row>
    <row r="126" spans="3:9" ht="48">
      <c r="C126" s="14" t="s">
        <v>200</v>
      </c>
      <c r="D126" s="15" t="s">
        <v>201</v>
      </c>
      <c r="E126" s="13">
        <v>0</v>
      </c>
      <c r="F126" s="13">
        <v>0</v>
      </c>
      <c r="G126" s="18">
        <v>127985.84</v>
      </c>
      <c r="H126" s="40"/>
      <c r="I126" s="33"/>
    </row>
    <row r="127" spans="3:9" ht="24" customHeight="1">
      <c r="C127" s="16" t="s">
        <v>150</v>
      </c>
      <c r="D127" s="17" t="s">
        <v>151</v>
      </c>
      <c r="E127" s="18">
        <v>6237500</v>
      </c>
      <c r="F127" s="18">
        <f>F128+F131</f>
        <v>20663032.68</v>
      </c>
      <c r="G127" s="18">
        <v>16889004.11</v>
      </c>
      <c r="H127" s="40">
        <f>SUM(G127/E127*100)</f>
        <v>270.76559695390785</v>
      </c>
      <c r="I127" s="33">
        <f aca="true" t="shared" si="4" ref="I127:I145">SUM(G127/F127*100)</f>
        <v>81.73535981650491</v>
      </c>
    </row>
    <row r="128" spans="3:9" ht="36">
      <c r="C128" s="16" t="s">
        <v>152</v>
      </c>
      <c r="D128" s="17" t="s">
        <v>153</v>
      </c>
      <c r="E128" s="18">
        <v>6237500</v>
      </c>
      <c r="F128" s="18">
        <f>F129+F130</f>
        <v>6248710</v>
      </c>
      <c r="G128" s="18">
        <v>1893921.08</v>
      </c>
      <c r="H128" s="40">
        <f>SUM(G128/E128*100)</f>
        <v>30.363464208416836</v>
      </c>
      <c r="I128" s="33">
        <f t="shared" si="4"/>
        <v>30.308993056166795</v>
      </c>
    </row>
    <row r="129" spans="3:9" ht="24">
      <c r="C129" s="14" t="s">
        <v>154</v>
      </c>
      <c r="D129" s="15" t="s">
        <v>155</v>
      </c>
      <c r="E129" s="13">
        <v>6060500</v>
      </c>
      <c r="F129" s="13">
        <f>6060500+11210</f>
        <v>6071710</v>
      </c>
      <c r="G129" s="18">
        <v>1877556.08</v>
      </c>
      <c r="H129" s="40">
        <f>SUM(G129/E129*100)</f>
        <v>30.980217473805794</v>
      </c>
      <c r="I129" s="33">
        <f t="shared" si="4"/>
        <v>30.92301970943935</v>
      </c>
    </row>
    <row r="130" spans="3:9" ht="48">
      <c r="C130" s="14" t="s">
        <v>156</v>
      </c>
      <c r="D130" s="15" t="s">
        <v>202</v>
      </c>
      <c r="E130" s="13">
        <v>177000</v>
      </c>
      <c r="F130" s="13">
        <v>177000</v>
      </c>
      <c r="G130" s="18">
        <v>16365</v>
      </c>
      <c r="H130" s="40">
        <f>SUM(G130/E130*100)</f>
        <v>9.245762711864407</v>
      </c>
      <c r="I130" s="33">
        <f t="shared" si="4"/>
        <v>9.245762711864407</v>
      </c>
    </row>
    <row r="131" spans="3:9" ht="24">
      <c r="C131" s="16" t="s">
        <v>157</v>
      </c>
      <c r="D131" s="17" t="s">
        <v>158</v>
      </c>
      <c r="E131" s="18">
        <v>0</v>
      </c>
      <c r="F131" s="18">
        <f>F132+F133</f>
        <v>14414322.68</v>
      </c>
      <c r="G131" s="18">
        <v>14995083.03</v>
      </c>
      <c r="H131" s="40"/>
      <c r="I131" s="33"/>
    </row>
    <row r="132" spans="3:9" ht="20.25" customHeight="1">
      <c r="C132" s="14" t="s">
        <v>159</v>
      </c>
      <c r="D132" s="15" t="s">
        <v>160</v>
      </c>
      <c r="E132" s="13">
        <v>0</v>
      </c>
      <c r="F132" s="13">
        <v>13777475.68</v>
      </c>
      <c r="G132" s="18">
        <v>14124857.3</v>
      </c>
      <c r="H132" s="40"/>
      <c r="I132" s="33"/>
    </row>
    <row r="133" spans="3:9" ht="101.25" customHeight="1">
      <c r="C133" s="14" t="s">
        <v>161</v>
      </c>
      <c r="D133" s="15" t="s">
        <v>162</v>
      </c>
      <c r="E133" s="13">
        <v>0</v>
      </c>
      <c r="F133" s="13">
        <v>636847</v>
      </c>
      <c r="G133" s="18">
        <v>870225.73</v>
      </c>
      <c r="H133" s="40"/>
      <c r="I133" s="33"/>
    </row>
    <row r="134" spans="3:9" ht="12.75">
      <c r="C134" s="16" t="s">
        <v>168</v>
      </c>
      <c r="D134" s="17" t="s">
        <v>169</v>
      </c>
      <c r="E134" s="18">
        <v>0</v>
      </c>
      <c r="F134" s="18">
        <v>3190196</v>
      </c>
      <c r="G134" s="18">
        <v>3557010.8</v>
      </c>
      <c r="H134" s="40"/>
      <c r="I134" s="33">
        <f t="shared" si="4"/>
        <v>111.49819007985715</v>
      </c>
    </row>
    <row r="135" spans="3:9" ht="24">
      <c r="C135" s="16" t="s">
        <v>218</v>
      </c>
      <c r="D135" s="17" t="s">
        <v>219</v>
      </c>
      <c r="E135" s="18">
        <v>0</v>
      </c>
      <c r="F135" s="18">
        <v>0</v>
      </c>
      <c r="G135" s="18">
        <v>6700</v>
      </c>
      <c r="H135" s="40"/>
      <c r="I135" s="33"/>
    </row>
    <row r="136" spans="3:9" ht="36">
      <c r="C136" s="16" t="s">
        <v>220</v>
      </c>
      <c r="D136" s="17" t="s">
        <v>221</v>
      </c>
      <c r="E136" s="18">
        <v>0</v>
      </c>
      <c r="F136" s="18">
        <v>0</v>
      </c>
      <c r="G136" s="18">
        <v>6700</v>
      </c>
      <c r="H136" s="40"/>
      <c r="I136" s="33"/>
    </row>
    <row r="137" spans="3:9" ht="36">
      <c r="C137" s="14" t="s">
        <v>220</v>
      </c>
      <c r="D137" s="15" t="s">
        <v>221</v>
      </c>
      <c r="E137" s="13">
        <v>0</v>
      </c>
      <c r="F137" s="13">
        <v>0</v>
      </c>
      <c r="G137" s="18">
        <v>6700</v>
      </c>
      <c r="H137" s="40"/>
      <c r="I137" s="33"/>
    </row>
    <row r="138" spans="3:9" ht="24">
      <c r="C138" s="16" t="s">
        <v>183</v>
      </c>
      <c r="D138" s="17" t="s">
        <v>184</v>
      </c>
      <c r="E138" s="18">
        <v>0</v>
      </c>
      <c r="F138" s="18">
        <v>3190196</v>
      </c>
      <c r="G138" s="18">
        <v>3550310.8</v>
      </c>
      <c r="H138" s="40"/>
      <c r="I138" s="33">
        <f t="shared" si="4"/>
        <v>111.28817163584932</v>
      </c>
    </row>
    <row r="139" spans="3:9" ht="12.75">
      <c r="C139" s="16" t="s">
        <v>185</v>
      </c>
      <c r="D139" s="17" t="s">
        <v>186</v>
      </c>
      <c r="E139" s="18">
        <v>0</v>
      </c>
      <c r="F139" s="18">
        <v>3190196</v>
      </c>
      <c r="G139" s="18">
        <v>3550310.8</v>
      </c>
      <c r="H139" s="40"/>
      <c r="I139" s="33">
        <f t="shared" si="4"/>
        <v>111.28817163584932</v>
      </c>
    </row>
    <row r="140" spans="3:9" ht="15.75" customHeight="1">
      <c r="C140" s="14" t="s">
        <v>187</v>
      </c>
      <c r="D140" s="15" t="s">
        <v>188</v>
      </c>
      <c r="E140" s="13">
        <v>0</v>
      </c>
      <c r="F140" s="13">
        <v>2816932</v>
      </c>
      <c r="G140" s="18">
        <v>3156734.81</v>
      </c>
      <c r="H140" s="40"/>
      <c r="I140" s="33">
        <f t="shared" si="4"/>
        <v>112.06286875224536</v>
      </c>
    </row>
    <row r="141" spans="3:9" ht="49.5" customHeight="1">
      <c r="C141" s="14" t="s">
        <v>205</v>
      </c>
      <c r="D141" s="15" t="s">
        <v>206</v>
      </c>
      <c r="E141" s="13">
        <v>0</v>
      </c>
      <c r="F141" s="13">
        <v>373264</v>
      </c>
      <c r="G141" s="18">
        <v>393575.99</v>
      </c>
      <c r="H141" s="40"/>
      <c r="I141" s="33">
        <f t="shared" si="4"/>
        <v>105.44172221269663</v>
      </c>
    </row>
    <row r="142" spans="3:9" ht="20.25" customHeight="1">
      <c r="C142" s="16" t="s">
        <v>163</v>
      </c>
      <c r="D142" s="17" t="s">
        <v>164</v>
      </c>
      <c r="E142" s="18">
        <v>0</v>
      </c>
      <c r="F142" s="18">
        <v>171904</v>
      </c>
      <c r="G142" s="18">
        <v>184818.15</v>
      </c>
      <c r="H142" s="40"/>
      <c r="I142" s="33">
        <f t="shared" si="4"/>
        <v>107.51241972263588</v>
      </c>
    </row>
    <row r="143" spans="3:9" ht="12.75" customHeight="1">
      <c r="C143" s="16" t="s">
        <v>163</v>
      </c>
      <c r="D143" s="17" t="s">
        <v>164</v>
      </c>
      <c r="E143" s="18">
        <v>0</v>
      </c>
      <c r="F143" s="18">
        <v>171904</v>
      </c>
      <c r="G143" s="18">
        <v>184818.15</v>
      </c>
      <c r="H143" s="40"/>
      <c r="I143" s="33">
        <f t="shared" si="4"/>
        <v>107.51241972263588</v>
      </c>
    </row>
    <row r="144" spans="3:9" ht="12.75" customHeight="1" hidden="1">
      <c r="C144" s="16" t="s">
        <v>165</v>
      </c>
      <c r="D144" s="17" t="s">
        <v>166</v>
      </c>
      <c r="E144" s="18">
        <v>0</v>
      </c>
      <c r="F144" s="18">
        <v>171904</v>
      </c>
      <c r="G144" s="18">
        <v>184818.15</v>
      </c>
      <c r="H144" s="40"/>
      <c r="I144" s="33">
        <f t="shared" si="4"/>
        <v>107.51241972263588</v>
      </c>
    </row>
    <row r="145" spans="3:9" ht="48">
      <c r="C145" s="14" t="s">
        <v>165</v>
      </c>
      <c r="D145" s="15" t="s">
        <v>166</v>
      </c>
      <c r="E145" s="13">
        <v>0</v>
      </c>
      <c r="F145" s="13">
        <v>171904</v>
      </c>
      <c r="G145" s="18">
        <v>184818.15</v>
      </c>
      <c r="H145" s="40"/>
      <c r="I145" s="33">
        <f t="shared" si="4"/>
        <v>107.51241972263588</v>
      </c>
    </row>
    <row r="146" spans="3:9" ht="12.75">
      <c r="C146" s="70" t="s">
        <v>222</v>
      </c>
      <c r="D146" s="71"/>
      <c r="E146" s="18">
        <v>6237500</v>
      </c>
      <c r="F146" s="18">
        <f>F123+F134+F142</f>
        <v>24025132.68</v>
      </c>
      <c r="G146" s="18">
        <v>20846926.18</v>
      </c>
      <c r="H146" s="41">
        <f>SUM(G146/E146*100)</f>
        <v>334.21925739478957</v>
      </c>
      <c r="I146" s="38">
        <f>SUM(G146/F146*100)</f>
        <v>86.77132591802194</v>
      </c>
    </row>
    <row r="147" spans="3:9" ht="12.75">
      <c r="C147" s="68"/>
      <c r="D147" s="68"/>
      <c r="E147" s="22"/>
      <c r="F147" s="22"/>
      <c r="G147" s="22"/>
      <c r="H147" s="69"/>
      <c r="I147" s="69"/>
    </row>
    <row r="148" spans="3:9" ht="12.75">
      <c r="C148" s="68"/>
      <c r="D148" s="68"/>
      <c r="E148" s="22"/>
      <c r="F148" s="22"/>
      <c r="G148" s="22"/>
      <c r="H148" s="69"/>
      <c r="I148" s="69"/>
    </row>
    <row r="149" spans="3:9" ht="12.75">
      <c r="C149" s="5"/>
      <c r="D149" s="7"/>
      <c r="E149" s="8"/>
      <c r="F149" s="8"/>
      <c r="H149" s="8"/>
      <c r="I149" s="6"/>
    </row>
    <row r="150" spans="3:9" ht="18.75">
      <c r="C150" s="9" t="s">
        <v>223</v>
      </c>
      <c r="E150" s="8"/>
      <c r="F150" s="10"/>
      <c r="G150" s="88" t="s">
        <v>224</v>
      </c>
      <c r="H150" s="88"/>
      <c r="I150" s="88"/>
    </row>
    <row r="151" spans="3:9" ht="18.75">
      <c r="C151" s="9"/>
      <c r="E151" s="8"/>
      <c r="F151" s="10"/>
      <c r="G151" s="11"/>
      <c r="H151" s="12"/>
      <c r="I151" s="12"/>
    </row>
  </sheetData>
  <sheetProtection/>
  <mergeCells count="26">
    <mergeCell ref="G1:I1"/>
    <mergeCell ref="H35:I35"/>
    <mergeCell ref="H65:I65"/>
    <mergeCell ref="H94:I94"/>
    <mergeCell ref="G150:I150"/>
    <mergeCell ref="H104:I104"/>
    <mergeCell ref="G115:G116"/>
    <mergeCell ref="C115:C116"/>
    <mergeCell ref="D5:D6"/>
    <mergeCell ref="B2:I2"/>
    <mergeCell ref="C113:I113"/>
    <mergeCell ref="E5:E6"/>
    <mergeCell ref="B3:I3"/>
    <mergeCell ref="B4:I4"/>
    <mergeCell ref="C5:C6"/>
    <mergeCell ref="F5:F6"/>
    <mergeCell ref="C146:D146"/>
    <mergeCell ref="E115:E116"/>
    <mergeCell ref="C112:I112"/>
    <mergeCell ref="C103:D103"/>
    <mergeCell ref="D115:D116"/>
    <mergeCell ref="G5:G6"/>
    <mergeCell ref="C114:I114"/>
    <mergeCell ref="H115:I115"/>
    <mergeCell ref="F115:F116"/>
    <mergeCell ref="H5:I5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Пользователь Windows</cp:lastModifiedBy>
  <cp:lastPrinted>2023-11-22T07:38:16Z</cp:lastPrinted>
  <dcterms:created xsi:type="dcterms:W3CDTF">2020-07-03T12:30:49Z</dcterms:created>
  <dcterms:modified xsi:type="dcterms:W3CDTF">2023-11-24T14:19:55Z</dcterms:modified>
  <cp:category/>
  <cp:version/>
  <cp:contentType/>
  <cp:contentStatus/>
</cp:coreProperties>
</file>