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030" tabRatio="954" activeTab="0"/>
  </bookViews>
  <sheets>
    <sheet name="3 група" sheetId="1" r:id="rId1"/>
  </sheets>
  <definedNames/>
  <calcPr calcId="162913" fullPrecision="0"/>
</workbook>
</file>

<file path=xl/sharedStrings.xml><?xml version="1.0" encoding="utf-8"?>
<sst xmlns="http://schemas.openxmlformats.org/spreadsheetml/2006/main" count="178" uniqueCount="111">
  <si>
    <t>Назва основних фондів</t>
  </si>
  <si>
    <t>РАЗОМ:</t>
  </si>
  <si>
    <t>-</t>
  </si>
  <si>
    <t>11-01р.</t>
  </si>
  <si>
    <t>09-02р.</t>
  </si>
  <si>
    <t>Адміністрація</t>
  </si>
  <si>
    <t>Системний блок Celeza</t>
  </si>
  <si>
    <t>Системний блок Elite OFFICE</t>
  </si>
  <si>
    <t>Персональний комп"ютер в комплекті</t>
  </si>
  <si>
    <t>Лазерний принтер Canon</t>
  </si>
  <si>
    <t>Ксерокс МФУ</t>
  </si>
  <si>
    <t>Центральний</t>
  </si>
  <si>
    <t>Телефон КХ -2365</t>
  </si>
  <si>
    <t>Комп`ютер</t>
  </si>
  <si>
    <t>Комп`ютер CRAND Limited C232</t>
  </si>
  <si>
    <t>904д</t>
  </si>
  <si>
    <t>905 РВ</t>
  </si>
  <si>
    <t>906 ВВ</t>
  </si>
  <si>
    <t>03-03р.</t>
  </si>
  <si>
    <t>10-04р.</t>
  </si>
  <si>
    <t>02-09р.</t>
  </si>
  <si>
    <t>31.03.10р.</t>
  </si>
  <si>
    <t>03.08.11р.</t>
  </si>
  <si>
    <t>09-01р.</t>
  </si>
  <si>
    <t>11-99р.</t>
  </si>
  <si>
    <t>07-11р.</t>
  </si>
  <si>
    <t>4 група (104 рахунок) - машини та обладнання</t>
  </si>
  <si>
    <t xml:space="preserve">Фільтр </t>
  </si>
  <si>
    <t>06-91р.</t>
  </si>
  <si>
    <t>12-01р.</t>
  </si>
  <si>
    <t>04-93р.</t>
  </si>
  <si>
    <t>Принадлежности к резчикам KVОЗ МК11 тележка</t>
  </si>
  <si>
    <t>Принадлежности к резчикам CPL KVОЗ К1250 комп.креп.</t>
  </si>
  <si>
    <t>Принадлежности к резчикам KVОЗ-2 бачок</t>
  </si>
  <si>
    <t>07-10р.</t>
  </si>
  <si>
    <t>08-07р.</t>
  </si>
  <si>
    <t>06-10р.</t>
  </si>
  <si>
    <t>Лічильник 340.040.044:G100РГК-Ех1:30 ФБ2.784.000-03екс</t>
  </si>
  <si>
    <t>10-07р.</t>
  </si>
  <si>
    <t>Машинка "ОPTIMA"</t>
  </si>
  <si>
    <t>6 група (106 рахунок) - інструменти, прилади, інвентар (меблі)</t>
  </si>
  <si>
    <t>412/1-6</t>
  </si>
  <si>
    <t>Моб. телефон Nokia Е52 /директор/</t>
  </si>
  <si>
    <t>Балансова вартість</t>
  </si>
  <si>
    <t>903д</t>
  </si>
  <si>
    <t>595а</t>
  </si>
  <si>
    <t>Холодильник "Кристал"</t>
  </si>
  <si>
    <t>Мотокоса Stihl</t>
  </si>
  <si>
    <t>05-14р.</t>
  </si>
  <si>
    <t>09-2014р.</t>
  </si>
  <si>
    <t>11-2014р.</t>
  </si>
  <si>
    <t>Комплект SWEN 310 Standard Combo (310 white) біла</t>
  </si>
  <si>
    <t>11-2014 р.</t>
  </si>
  <si>
    <t>03-2015р.</t>
  </si>
  <si>
    <t>Лічильник холодної води ЛК-25Х (Леніна, 126)</t>
  </si>
  <si>
    <t>Лічильник води МТК-40 (Леніна, 126)</t>
  </si>
  <si>
    <t>Ноутбук Aser Aspire + WD 1000Gb (юрист)</t>
  </si>
  <si>
    <t>Лічильник холодної води ЛК-25Х (Леніна, 20а)</t>
  </si>
  <si>
    <t>Стіл письм.2-х тумб.(кот.Софіївська)</t>
  </si>
  <si>
    <t>1.</t>
  </si>
  <si>
    <t>2.</t>
  </si>
  <si>
    <t>3.</t>
  </si>
  <si>
    <t>Причина списання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</si>
  <si>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</si>
  <si>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</si>
  <si>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</si>
  <si>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</si>
  <si>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</si>
  <si>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</si>
  <si>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</si>
  <si>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</si>
  <si>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</si>
  <si>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</si>
  <si>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згоріла обмотка</t>
  </si>
  <si>
    <t>згорів, ремонту не підлягає</t>
  </si>
  <si>
    <t>повна корозія ємності</t>
  </si>
  <si>
    <t>корозія металу, зношення гумових прокладок</t>
  </si>
  <si>
    <t>фізично зношені</t>
  </si>
  <si>
    <t>поламався</t>
  </si>
  <si>
    <t>розламалися</t>
  </si>
  <si>
    <t>Стільці (6шт.)</t>
  </si>
  <si>
    <t>ВСЬОГО</t>
  </si>
  <si>
    <t>вихід з ладу електродвигуна пристрою.Акт№ 5320 від 28.08.2023р. техн. стану додається</t>
  </si>
  <si>
    <t xml:space="preserve">вихід з ладу поршневого блоку пристрою. Акт № 5322 від 28.08.2023р.техн.стану додається. </t>
  </si>
  <si>
    <t>вихід з ладу компресорного блоку пристрою. Акт №5324 від 28.08.2023р. технічного стану додається.</t>
  </si>
  <si>
    <t>ВСЬОГО 106 рахунок:</t>
  </si>
  <si>
    <t>Додаток 1
до рішення сесії 
Баришівської селищної ради 
від 22.09.2023 № проєкт</t>
  </si>
  <si>
    <t>Перелік матеріальних цінностей, які необхідно списати з балансу 
комунального підприємства "Баришівкатепломережа" Баришівської селищної ради</t>
  </si>
  <si>
    <t>№ 
з/п</t>
  </si>
  <si>
    <t>Залишкова вартість на 01.09.2023</t>
  </si>
  <si>
    <t xml:space="preserve">Знос на   01.09.2023 </t>
  </si>
  <si>
    <t>Рік введен-ня в експлуа-тацію</t>
  </si>
  <si>
    <t>Інвен. номер</t>
  </si>
  <si>
    <t>Вся оргтехніка морально та фізично застаріла. 
На кожен об`єкт є висновок експерта про непридатність для подальшого використання.</t>
  </si>
  <si>
    <t>тріснув корпус, 
непридатний для використання</t>
  </si>
  <si>
    <t>Системний блок AMD Sempron AM3/2Gb/
250Gb/DVD RW</t>
  </si>
  <si>
    <t>Механізм виконання 
МЭО 100/80</t>
  </si>
  <si>
    <t>Механізм виконання 
МЭО 250/10</t>
  </si>
  <si>
    <t>Трансформатор 
ТДК-315 У2</t>
  </si>
  <si>
    <t>Обмежувач напруги холостого ходу транс-форматора ОНТ-1</t>
  </si>
  <si>
    <t>Насосний агрегат 
К 20/30 з електродвигуном</t>
  </si>
  <si>
    <t>Регулятор "Батерфляй"диск ст.NBR(Арт.RBV-16-40(G))РУ16 ДУ150</t>
  </si>
  <si>
    <t>Бензоріз К1250/16" 
Husqvarna</t>
  </si>
  <si>
    <t>тріснув корпус, 
зламався зубчатий редуктор</t>
  </si>
  <si>
    <t>не працює, 
морально застаріла</t>
  </si>
  <si>
    <t xml:space="preserve">Знос на   01.08.2023 </t>
  </si>
  <si>
    <t>Залишкова вартість на 01.08.2023</t>
  </si>
  <si>
    <t>Секретар селищної ради</t>
  </si>
  <si>
    <t>Олександр ІЛЬЧЕНКО</t>
  </si>
  <si>
    <t>Комп`ютер CRAND Limited C232 
(інженер з ОП)</t>
  </si>
  <si>
    <t>несправність в роботі поршневої групи бензодвигуна пристрою.Акт № 5321 від 28.08.2023 техн.стану додається.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</si>
</sst>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;[Red]\-#,##0.00&quot;р.&quot;"/>
    <numFmt numFmtId="165" formatCode="#,##0.00;[Red]\-#,##0.00"/>
    <numFmt numFmtId="166" formatCode="dd/mm/yy;@"/>
    <numFmt numFmtId="167" formatCode="#,##0.00_ ;[Red]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/>
    </xf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right"/>
    </xf>
    <xf numFmtId="0" fontId="8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/>
    <xf numFmtId="0" fontId="9" fillId="0" borderId="2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9.57421875" style="0" customWidth="1"/>
    <col min="4" max="4" width="12.140625" style="0" customWidth="1"/>
    <col min="5" max="5" width="14.8515625" style="0" customWidth="1"/>
    <col min="6" max="6" width="13.140625" style="0" customWidth="1"/>
    <col min="7" max="7" width="15.57421875" style="0" customWidth="1"/>
    <col min="8" max="8" width="35.00390625" style="0" customWidth="1"/>
    <col min="9" max="9" width="0.13671875" style="0" hidden="1" customWidth="1"/>
    <col min="10" max="10" width="9.140625" style="0" hidden="1" customWidth="1"/>
    <col min="11" max="11" width="8.57421875" style="0" customWidth="1"/>
  </cols>
  <sheetData>
    <row r="1" spans="1:8" ht="93.75">
      <c r="A1" s="2"/>
      <c r="B1" s="2"/>
      <c r="C1" s="2"/>
      <c r="D1" s="2"/>
      <c r="E1" s="2"/>
      <c r="F1" s="2"/>
      <c r="G1" s="2"/>
      <c r="H1" s="3" t="s">
        <v>86</v>
      </c>
    </row>
    <row r="2" spans="1:8" ht="18.75">
      <c r="A2" s="2"/>
      <c r="B2" s="2"/>
      <c r="C2" s="2"/>
      <c r="D2" s="2"/>
      <c r="E2" s="2"/>
      <c r="F2" s="2"/>
      <c r="G2" s="2"/>
      <c r="H2" s="3"/>
    </row>
    <row r="3" spans="1:8" ht="54" customHeight="1">
      <c r="A3" s="89" t="s">
        <v>87</v>
      </c>
      <c r="B3" s="90"/>
      <c r="C3" s="90"/>
      <c r="D3" s="90"/>
      <c r="E3" s="90"/>
      <c r="F3" s="90"/>
      <c r="G3" s="90"/>
      <c r="H3" s="90"/>
    </row>
    <row r="4" spans="1:8" ht="18.75">
      <c r="A4" s="2"/>
      <c r="B4" s="2"/>
      <c r="C4" s="2"/>
      <c r="D4" s="2"/>
      <c r="E4" s="2"/>
      <c r="F4" s="2"/>
      <c r="G4" s="2"/>
      <c r="H4" s="3"/>
    </row>
    <row r="5" spans="1:8" ht="16.5" customHeight="1">
      <c r="A5" s="93" t="s">
        <v>26</v>
      </c>
      <c r="B5" s="93"/>
      <c r="C5" s="93"/>
      <c r="D5" s="93"/>
      <c r="E5" s="93"/>
      <c r="F5" s="93"/>
      <c r="G5" s="93"/>
      <c r="H5" s="93"/>
    </row>
    <row r="6" spans="1:8" ht="15" customHeight="1">
      <c r="A6" s="98" t="s">
        <v>88</v>
      </c>
      <c r="B6" s="94" t="s">
        <v>0</v>
      </c>
      <c r="C6" s="94" t="s">
        <v>92</v>
      </c>
      <c r="D6" s="94" t="s">
        <v>91</v>
      </c>
      <c r="E6" s="94" t="s">
        <v>43</v>
      </c>
      <c r="F6" s="83" t="s">
        <v>90</v>
      </c>
      <c r="G6" s="96" t="s">
        <v>89</v>
      </c>
      <c r="H6" s="100" t="s">
        <v>62</v>
      </c>
    </row>
    <row r="7" spans="1:8" ht="78" customHeight="1">
      <c r="A7" s="99"/>
      <c r="B7" s="95"/>
      <c r="C7" s="95"/>
      <c r="D7" s="95"/>
      <c r="E7" s="95"/>
      <c r="F7" s="84"/>
      <c r="G7" s="97"/>
      <c r="H7" s="101"/>
    </row>
    <row r="8" spans="1:8" ht="13.5" customHeight="1">
      <c r="A8" s="5"/>
      <c r="B8" s="6" t="s">
        <v>5</v>
      </c>
      <c r="C8" s="33"/>
      <c r="D8" s="34"/>
      <c r="E8" s="35"/>
      <c r="F8" s="36"/>
      <c r="G8" s="36"/>
      <c r="H8" s="8"/>
    </row>
    <row r="9" spans="1:8" ht="18.75">
      <c r="A9" s="53">
        <v>1</v>
      </c>
      <c r="B9" s="56" t="s">
        <v>13</v>
      </c>
      <c r="C9" s="37">
        <v>408</v>
      </c>
      <c r="D9" s="37" t="s">
        <v>24</v>
      </c>
      <c r="E9" s="38">
        <v>5219.94</v>
      </c>
      <c r="F9" s="38">
        <f>E9-G9</f>
        <v>5219.94</v>
      </c>
      <c r="G9" s="38">
        <v>0</v>
      </c>
      <c r="H9" s="8"/>
    </row>
    <row r="10" spans="1:9" ht="18.75">
      <c r="A10" s="53">
        <v>2</v>
      </c>
      <c r="B10" s="11" t="s">
        <v>12</v>
      </c>
      <c r="C10" s="39">
        <v>422</v>
      </c>
      <c r="D10" s="37" t="s">
        <v>23</v>
      </c>
      <c r="E10" s="38">
        <v>289.48</v>
      </c>
      <c r="F10" s="38">
        <f aca="true" t="shared" si="0" ref="F10:F23">E10-G10</f>
        <v>289.48</v>
      </c>
      <c r="G10" s="38">
        <v>0</v>
      </c>
      <c r="H10" s="8"/>
      <c r="I10" s="1"/>
    </row>
    <row r="11" spans="1:9" ht="27.75" customHeight="1">
      <c r="A11" s="53">
        <v>3</v>
      </c>
      <c r="B11" s="63" t="s">
        <v>6</v>
      </c>
      <c r="C11" s="37">
        <v>677</v>
      </c>
      <c r="D11" s="37" t="s">
        <v>19</v>
      </c>
      <c r="E11" s="38">
        <v>4856.3</v>
      </c>
      <c r="F11" s="38">
        <f t="shared" si="0"/>
        <v>4856.3</v>
      </c>
      <c r="G11" s="40">
        <v>0</v>
      </c>
      <c r="H11" s="8"/>
      <c r="I11" s="1"/>
    </row>
    <row r="12" spans="1:9" ht="37.5">
      <c r="A12" s="53">
        <v>4</v>
      </c>
      <c r="B12" s="63" t="s">
        <v>7</v>
      </c>
      <c r="C12" s="37">
        <v>848</v>
      </c>
      <c r="D12" s="37" t="s">
        <v>20</v>
      </c>
      <c r="E12" s="38">
        <v>2100</v>
      </c>
      <c r="F12" s="38">
        <f t="shared" si="0"/>
        <v>2100</v>
      </c>
      <c r="G12" s="40">
        <v>0</v>
      </c>
      <c r="H12" s="8"/>
      <c r="I12" s="1"/>
    </row>
    <row r="13" spans="1:8" ht="35.25" customHeight="1">
      <c r="A13" s="53">
        <v>5</v>
      </c>
      <c r="B13" s="11" t="s">
        <v>8</v>
      </c>
      <c r="C13" s="37">
        <v>895</v>
      </c>
      <c r="D13" s="41" t="s">
        <v>21</v>
      </c>
      <c r="E13" s="38">
        <v>5700</v>
      </c>
      <c r="F13" s="38">
        <f t="shared" si="0"/>
        <v>5700</v>
      </c>
      <c r="G13" s="40">
        <v>0</v>
      </c>
      <c r="H13" s="8"/>
    </row>
    <row r="14" spans="1:8" ht="40.5" customHeight="1">
      <c r="A14" s="53">
        <v>6</v>
      </c>
      <c r="B14" s="11" t="s">
        <v>8</v>
      </c>
      <c r="C14" s="37">
        <v>896</v>
      </c>
      <c r="D14" s="41" t="s">
        <v>21</v>
      </c>
      <c r="E14" s="38">
        <v>5700</v>
      </c>
      <c r="F14" s="38">
        <f t="shared" si="0"/>
        <v>5700</v>
      </c>
      <c r="G14" s="40">
        <v>0</v>
      </c>
      <c r="H14" s="8"/>
    </row>
    <row r="15" spans="1:8" ht="38.25" customHeight="1">
      <c r="A15" s="53">
        <v>7</v>
      </c>
      <c r="B15" s="11" t="s">
        <v>8</v>
      </c>
      <c r="C15" s="37">
        <v>897</v>
      </c>
      <c r="D15" s="41" t="s">
        <v>21</v>
      </c>
      <c r="E15" s="38">
        <v>5700</v>
      </c>
      <c r="F15" s="38">
        <f t="shared" si="0"/>
        <v>5700</v>
      </c>
      <c r="G15" s="40">
        <v>0</v>
      </c>
      <c r="H15" s="8"/>
    </row>
    <row r="16" spans="1:8" ht="37.5">
      <c r="A16" s="53">
        <v>8</v>
      </c>
      <c r="B16" s="11" t="s">
        <v>9</v>
      </c>
      <c r="C16" s="37">
        <v>900</v>
      </c>
      <c r="D16" s="41" t="s">
        <v>21</v>
      </c>
      <c r="E16" s="38">
        <v>1584</v>
      </c>
      <c r="F16" s="38">
        <f t="shared" si="0"/>
        <v>1584</v>
      </c>
      <c r="G16" s="40">
        <v>0</v>
      </c>
      <c r="H16" s="8"/>
    </row>
    <row r="17" spans="1:8" ht="18.75">
      <c r="A17" s="53">
        <v>9</v>
      </c>
      <c r="B17" s="11" t="s">
        <v>10</v>
      </c>
      <c r="C17" s="37">
        <v>902</v>
      </c>
      <c r="D17" s="41" t="s">
        <v>21</v>
      </c>
      <c r="E17" s="38">
        <v>5100</v>
      </c>
      <c r="F17" s="38">
        <f t="shared" si="0"/>
        <v>5100</v>
      </c>
      <c r="G17" s="40">
        <v>0</v>
      </c>
      <c r="H17" s="8"/>
    </row>
    <row r="18" spans="1:8" ht="37.5">
      <c r="A18" s="53">
        <v>10</v>
      </c>
      <c r="B18" s="11" t="s">
        <v>42</v>
      </c>
      <c r="C18" s="37" t="s">
        <v>44</v>
      </c>
      <c r="D18" s="41" t="s">
        <v>22</v>
      </c>
      <c r="E18" s="38">
        <v>1855.83</v>
      </c>
      <c r="F18" s="38">
        <f t="shared" si="0"/>
        <v>1855.83</v>
      </c>
      <c r="G18" s="40">
        <v>0</v>
      </c>
      <c r="H18" s="8"/>
    </row>
    <row r="19" spans="1:8" ht="37.5">
      <c r="A19" s="53">
        <v>11</v>
      </c>
      <c r="B19" s="11" t="s">
        <v>56</v>
      </c>
      <c r="C19" s="37" t="s">
        <v>15</v>
      </c>
      <c r="D19" s="41">
        <v>40801</v>
      </c>
      <c r="E19" s="38">
        <v>5608.3</v>
      </c>
      <c r="F19" s="38">
        <f t="shared" si="0"/>
        <v>5608.3</v>
      </c>
      <c r="G19" s="40">
        <v>0</v>
      </c>
      <c r="H19" s="8"/>
    </row>
    <row r="20" spans="1:8" ht="56.25">
      <c r="A20" s="55">
        <v>12</v>
      </c>
      <c r="B20" s="63" t="s">
        <v>109</v>
      </c>
      <c r="C20" s="39" t="s">
        <v>16</v>
      </c>
      <c r="D20" s="42" t="s">
        <v>25</v>
      </c>
      <c r="E20" s="43">
        <v>2258</v>
      </c>
      <c r="F20" s="44">
        <f t="shared" si="0"/>
        <v>2258</v>
      </c>
      <c r="G20" s="43">
        <v>0</v>
      </c>
      <c r="H20" s="12"/>
    </row>
    <row r="21" spans="1:8" ht="18.75">
      <c r="A21" s="53">
        <v>13</v>
      </c>
      <c r="B21" s="68" t="s">
        <v>14</v>
      </c>
      <c r="C21" s="37" t="s">
        <v>17</v>
      </c>
      <c r="D21" s="34" t="s">
        <v>25</v>
      </c>
      <c r="E21" s="35">
        <v>3664</v>
      </c>
      <c r="F21" s="38">
        <f t="shared" si="0"/>
        <v>3664</v>
      </c>
      <c r="G21" s="35">
        <v>0</v>
      </c>
      <c r="H21" s="8"/>
    </row>
    <row r="22" spans="1:8" ht="56.25">
      <c r="A22" s="53">
        <v>14</v>
      </c>
      <c r="B22" s="69" t="s">
        <v>95</v>
      </c>
      <c r="C22" s="45">
        <v>1249</v>
      </c>
      <c r="D22" s="45" t="s">
        <v>52</v>
      </c>
      <c r="E22" s="46">
        <v>3660</v>
      </c>
      <c r="F22" s="47">
        <f t="shared" si="0"/>
        <v>3660</v>
      </c>
      <c r="G22" s="46">
        <v>0</v>
      </c>
      <c r="H22" s="8"/>
    </row>
    <row r="23" spans="1:8" ht="56.25">
      <c r="A23" s="53">
        <v>15</v>
      </c>
      <c r="B23" s="69" t="s">
        <v>51</v>
      </c>
      <c r="C23" s="45">
        <v>1251</v>
      </c>
      <c r="D23" s="45" t="s">
        <v>52</v>
      </c>
      <c r="E23" s="46">
        <v>190</v>
      </c>
      <c r="F23" s="47">
        <f t="shared" si="0"/>
        <v>190</v>
      </c>
      <c r="G23" s="46">
        <v>0</v>
      </c>
      <c r="H23" s="8"/>
    </row>
    <row r="24" spans="1:8" ht="18.75">
      <c r="A24" s="14"/>
      <c r="B24" s="15" t="s">
        <v>1</v>
      </c>
      <c r="C24" s="15" t="s">
        <v>2</v>
      </c>
      <c r="D24" s="15" t="s">
        <v>2</v>
      </c>
      <c r="E24" s="16">
        <f>SUM(E9:E23)</f>
        <v>53485.85</v>
      </c>
      <c r="F24" s="16">
        <f>SUM(F9:F23)</f>
        <v>53485.85</v>
      </c>
      <c r="G24" s="16">
        <f>SUM(G9:G23)</f>
        <v>0</v>
      </c>
      <c r="H24" s="8"/>
    </row>
    <row r="25" spans="1:8" ht="39.75" customHeight="1">
      <c r="A25" s="91" t="s">
        <v>93</v>
      </c>
      <c r="B25" s="92"/>
      <c r="C25" s="92"/>
      <c r="D25" s="92"/>
      <c r="E25" s="92"/>
      <c r="F25" s="92"/>
      <c r="G25" s="92"/>
      <c r="H25" s="92"/>
    </row>
    <row r="26" spans="1:8" ht="111" customHeight="1">
      <c r="A26" s="76"/>
      <c r="B26" s="77"/>
      <c r="C26" s="77"/>
      <c r="D26" s="77"/>
      <c r="E26" s="77"/>
      <c r="F26" s="77"/>
      <c r="G26" s="77"/>
      <c r="H26" s="77"/>
    </row>
    <row r="27" spans="1:8" ht="39" customHeight="1">
      <c r="A27" s="4"/>
      <c r="B27" s="17"/>
      <c r="C27" s="17"/>
      <c r="D27" s="17"/>
      <c r="E27" s="17"/>
      <c r="F27" s="17"/>
      <c r="G27" s="17"/>
      <c r="H27" s="17"/>
    </row>
    <row r="28" spans="1:8" ht="19.5">
      <c r="A28" s="86" t="s">
        <v>26</v>
      </c>
      <c r="B28" s="86"/>
      <c r="C28" s="86"/>
      <c r="D28" s="86"/>
      <c r="E28" s="86"/>
      <c r="F28" s="86"/>
      <c r="G28" s="86"/>
      <c r="H28" s="86"/>
    </row>
    <row r="29" spans="1:8" ht="15" customHeight="1">
      <c r="A29" s="80" t="s">
        <v>88</v>
      </c>
      <c r="B29" s="82" t="s">
        <v>0</v>
      </c>
      <c r="C29" s="82" t="s">
        <v>92</v>
      </c>
      <c r="D29" s="82" t="s">
        <v>91</v>
      </c>
      <c r="E29" s="82" t="s">
        <v>43</v>
      </c>
      <c r="F29" s="83" t="s">
        <v>90</v>
      </c>
      <c r="G29" s="85" t="s">
        <v>89</v>
      </c>
      <c r="H29" s="79" t="s">
        <v>62</v>
      </c>
    </row>
    <row r="30" spans="1:8" ht="79.5" customHeight="1">
      <c r="A30" s="81"/>
      <c r="B30" s="82"/>
      <c r="C30" s="82"/>
      <c r="D30" s="82"/>
      <c r="E30" s="82"/>
      <c r="F30" s="84"/>
      <c r="G30" s="85"/>
      <c r="H30" s="79"/>
    </row>
    <row r="31" spans="1:8" ht="57" customHeight="1">
      <c r="A31" s="53" t="s">
        <v>59</v>
      </c>
      <c r="B31" s="11" t="s">
        <v>96</v>
      </c>
      <c r="C31" s="39">
        <v>217</v>
      </c>
      <c r="D31" s="37" t="s">
        <v>28</v>
      </c>
      <c r="E31" s="38">
        <v>101.79</v>
      </c>
      <c r="F31" s="38">
        <f aca="true" t="shared" si="1" ref="F31:F35">E31-G31</f>
        <v>101.79</v>
      </c>
      <c r="G31" s="38">
        <v>0</v>
      </c>
      <c r="H31" s="49" t="s">
        <v>94</v>
      </c>
    </row>
    <row r="32" spans="1:8" ht="56.25">
      <c r="A32" s="53" t="s">
        <v>60</v>
      </c>
      <c r="B32" s="11" t="s">
        <v>97</v>
      </c>
      <c r="C32" s="39">
        <v>218</v>
      </c>
      <c r="D32" s="37" t="s">
        <v>28</v>
      </c>
      <c r="E32" s="38">
        <v>275.09</v>
      </c>
      <c r="F32" s="38">
        <f t="shared" si="1"/>
        <v>275.09</v>
      </c>
      <c r="G32" s="38">
        <v>0</v>
      </c>
      <c r="H32" s="49" t="s">
        <v>94</v>
      </c>
    </row>
    <row r="33" spans="1:8" ht="56.25">
      <c r="A33" s="53" t="s">
        <v>61</v>
      </c>
      <c r="B33" s="11" t="s">
        <v>97</v>
      </c>
      <c r="C33" s="39">
        <v>220</v>
      </c>
      <c r="D33" s="37" t="s">
        <v>28</v>
      </c>
      <c r="E33" s="38">
        <v>275.09</v>
      </c>
      <c r="F33" s="38">
        <f t="shared" si="1"/>
        <v>275.09</v>
      </c>
      <c r="G33" s="38">
        <v>0</v>
      </c>
      <c r="H33" s="49" t="s">
        <v>94</v>
      </c>
    </row>
    <row r="34" spans="1:8" ht="37.5">
      <c r="A34" s="53" t="s">
        <v>63</v>
      </c>
      <c r="B34" s="11" t="s">
        <v>98</v>
      </c>
      <c r="C34" s="39" t="s">
        <v>45</v>
      </c>
      <c r="D34" s="37" t="s">
        <v>18</v>
      </c>
      <c r="E34" s="38">
        <v>750</v>
      </c>
      <c r="F34" s="38">
        <f t="shared" si="1"/>
        <v>750</v>
      </c>
      <c r="G34" s="38">
        <v>0</v>
      </c>
      <c r="H34" s="50" t="s">
        <v>73</v>
      </c>
    </row>
    <row r="35" spans="1:8" ht="56.25">
      <c r="A35" s="53" t="s">
        <v>64</v>
      </c>
      <c r="B35" s="18" t="s">
        <v>99</v>
      </c>
      <c r="C35" s="39">
        <v>924</v>
      </c>
      <c r="D35" s="37" t="s">
        <v>34</v>
      </c>
      <c r="E35" s="38">
        <v>1200</v>
      </c>
      <c r="F35" s="38">
        <f t="shared" si="1"/>
        <v>1034.94</v>
      </c>
      <c r="G35" s="38">
        <v>165.06</v>
      </c>
      <c r="H35" s="50" t="s">
        <v>74</v>
      </c>
    </row>
    <row r="36" spans="1:8" ht="75">
      <c r="A36" s="53" t="s">
        <v>65</v>
      </c>
      <c r="B36" s="57" t="s">
        <v>100</v>
      </c>
      <c r="C36" s="39">
        <v>1165</v>
      </c>
      <c r="D36" s="51" t="s">
        <v>49</v>
      </c>
      <c r="E36" s="52">
        <v>2846.25</v>
      </c>
      <c r="F36" s="52">
        <f>E36-G36</f>
        <v>2846.25</v>
      </c>
      <c r="G36" s="52">
        <v>0</v>
      </c>
      <c r="H36" s="49" t="s">
        <v>82</v>
      </c>
    </row>
    <row r="37" spans="1:8" ht="18.75">
      <c r="A37" s="53" t="s">
        <v>66</v>
      </c>
      <c r="B37" s="11" t="s">
        <v>27</v>
      </c>
      <c r="C37" s="39">
        <v>154</v>
      </c>
      <c r="D37" s="37" t="s">
        <v>30</v>
      </c>
      <c r="E37" s="38">
        <v>313.33</v>
      </c>
      <c r="F37" s="38">
        <f aca="true" t="shared" si="2" ref="F37:F39">E37-G37</f>
        <v>313.33</v>
      </c>
      <c r="G37" s="38">
        <v>0</v>
      </c>
      <c r="H37" s="53" t="s">
        <v>75</v>
      </c>
    </row>
    <row r="38" spans="1:8" ht="18.75">
      <c r="A38" s="53" t="s">
        <v>67</v>
      </c>
      <c r="B38" s="11" t="s">
        <v>27</v>
      </c>
      <c r="C38" s="39">
        <v>155</v>
      </c>
      <c r="D38" s="37" t="s">
        <v>30</v>
      </c>
      <c r="E38" s="38">
        <v>313.33</v>
      </c>
      <c r="F38" s="38">
        <f t="shared" si="2"/>
        <v>313.33</v>
      </c>
      <c r="G38" s="38">
        <v>0</v>
      </c>
      <c r="H38" s="53" t="s">
        <v>75</v>
      </c>
    </row>
    <row r="39" spans="1:8" ht="75">
      <c r="A39" s="53" t="s">
        <v>68</v>
      </c>
      <c r="B39" s="58" t="s">
        <v>101</v>
      </c>
      <c r="C39" s="39">
        <v>922</v>
      </c>
      <c r="D39" s="54" t="s">
        <v>36</v>
      </c>
      <c r="E39" s="38">
        <v>665.53</v>
      </c>
      <c r="F39" s="38">
        <f t="shared" si="2"/>
        <v>578.46</v>
      </c>
      <c r="G39" s="38">
        <v>87.07</v>
      </c>
      <c r="H39" s="55" t="s">
        <v>76</v>
      </c>
    </row>
    <row r="40" spans="1:8" ht="96" customHeight="1">
      <c r="A40" s="53" t="s">
        <v>69</v>
      </c>
      <c r="B40" s="18" t="s">
        <v>102</v>
      </c>
      <c r="C40" s="39">
        <v>782</v>
      </c>
      <c r="D40" s="37" t="s">
        <v>35</v>
      </c>
      <c r="E40" s="38">
        <v>6248.26</v>
      </c>
      <c r="F40" s="38">
        <f>E40-G40</f>
        <v>6248.26</v>
      </c>
      <c r="G40" s="38">
        <v>0</v>
      </c>
      <c r="H40" s="55" t="s">
        <v>110</v>
      </c>
    </row>
    <row r="41" spans="1:8" ht="56.25">
      <c r="A41" s="53" t="s">
        <v>70</v>
      </c>
      <c r="B41" s="18" t="s">
        <v>31</v>
      </c>
      <c r="C41" s="39">
        <v>783</v>
      </c>
      <c r="D41" s="37" t="s">
        <v>35</v>
      </c>
      <c r="E41" s="38">
        <v>1527.75</v>
      </c>
      <c r="F41" s="38">
        <f>E41-G41</f>
        <v>1527.75</v>
      </c>
      <c r="G41" s="38">
        <v>0</v>
      </c>
      <c r="H41" s="55" t="s">
        <v>77</v>
      </c>
    </row>
    <row r="42" spans="1:8" ht="56.25">
      <c r="A42" s="53" t="s">
        <v>71</v>
      </c>
      <c r="B42" s="18" t="s">
        <v>32</v>
      </c>
      <c r="C42" s="39">
        <v>784</v>
      </c>
      <c r="D42" s="37" t="s">
        <v>35</v>
      </c>
      <c r="E42" s="38">
        <v>152.78</v>
      </c>
      <c r="F42" s="38">
        <f>E42-G42</f>
        <v>152.78</v>
      </c>
      <c r="G42" s="38">
        <v>0</v>
      </c>
      <c r="H42" s="55" t="s">
        <v>77</v>
      </c>
    </row>
    <row r="43" spans="1:8" ht="56.25">
      <c r="A43" s="53" t="s">
        <v>72</v>
      </c>
      <c r="B43" s="18" t="s">
        <v>33</v>
      </c>
      <c r="C43" s="39">
        <v>785</v>
      </c>
      <c r="D43" s="37" t="s">
        <v>35</v>
      </c>
      <c r="E43" s="38">
        <v>468.83</v>
      </c>
      <c r="F43" s="38">
        <f>E43-G43</f>
        <v>468.83</v>
      </c>
      <c r="G43" s="38">
        <v>0</v>
      </c>
      <c r="H43" s="55" t="s">
        <v>77</v>
      </c>
    </row>
    <row r="44" spans="1:8" ht="18.75">
      <c r="A44" s="14"/>
      <c r="B44" s="15" t="s">
        <v>1</v>
      </c>
      <c r="C44" s="59" t="s">
        <v>2</v>
      </c>
      <c r="D44" s="59" t="s">
        <v>2</v>
      </c>
      <c r="E44" s="60">
        <f>SUM(E31:E43)</f>
        <v>15138.03</v>
      </c>
      <c r="F44" s="60">
        <f>SUM(F31:F43)</f>
        <v>14885.9</v>
      </c>
      <c r="G44" s="60">
        <f>SUM(G31:G43)</f>
        <v>252.13</v>
      </c>
      <c r="H44" s="53"/>
    </row>
    <row r="45" spans="1:8" ht="61.5" customHeight="1">
      <c r="A45" s="20"/>
      <c r="B45" s="21"/>
      <c r="C45" s="75"/>
      <c r="D45" s="75"/>
      <c r="E45" s="73"/>
      <c r="F45" s="73"/>
      <c r="G45" s="73"/>
      <c r="H45" s="70"/>
    </row>
    <row r="46" spans="1:8" ht="105" customHeight="1">
      <c r="A46" s="20"/>
      <c r="B46" s="21"/>
      <c r="C46" s="21"/>
      <c r="D46" s="21"/>
      <c r="E46" s="22"/>
      <c r="F46" s="22"/>
      <c r="G46" s="22"/>
      <c r="H46" s="20"/>
    </row>
    <row r="47" spans="1:8" ht="19.5">
      <c r="A47" s="93" t="s">
        <v>40</v>
      </c>
      <c r="B47" s="93"/>
      <c r="C47" s="93"/>
      <c r="D47" s="93"/>
      <c r="E47" s="93"/>
      <c r="F47" s="93"/>
      <c r="G47" s="93"/>
      <c r="H47" s="93"/>
    </row>
    <row r="48" spans="1:8" ht="15" customHeight="1">
      <c r="A48" s="80" t="s">
        <v>88</v>
      </c>
      <c r="B48" s="82" t="s">
        <v>0</v>
      </c>
      <c r="C48" s="82" t="s">
        <v>92</v>
      </c>
      <c r="D48" s="82" t="s">
        <v>91</v>
      </c>
      <c r="E48" s="82" t="s">
        <v>43</v>
      </c>
      <c r="F48" s="83" t="s">
        <v>90</v>
      </c>
      <c r="G48" s="85" t="s">
        <v>89</v>
      </c>
      <c r="H48" s="79" t="s">
        <v>62</v>
      </c>
    </row>
    <row r="49" spans="1:8" ht="81.75" customHeight="1">
      <c r="A49" s="81"/>
      <c r="B49" s="82"/>
      <c r="C49" s="82"/>
      <c r="D49" s="82"/>
      <c r="E49" s="82"/>
      <c r="F49" s="84"/>
      <c r="G49" s="85"/>
      <c r="H49" s="79"/>
    </row>
    <row r="50" spans="1:8" ht="93.75">
      <c r="A50" s="53">
        <v>1</v>
      </c>
      <c r="B50" s="62" t="s">
        <v>47</v>
      </c>
      <c r="C50" s="42">
        <v>1146</v>
      </c>
      <c r="D50" s="42" t="s">
        <v>48</v>
      </c>
      <c r="E50" s="35">
        <v>3015</v>
      </c>
      <c r="F50" s="35">
        <f>E50-G50</f>
        <v>3015</v>
      </c>
      <c r="G50" s="38">
        <v>0</v>
      </c>
      <c r="H50" s="49" t="s">
        <v>83</v>
      </c>
    </row>
    <row r="51" spans="1:8" ht="37.5">
      <c r="A51" s="53">
        <v>2</v>
      </c>
      <c r="B51" s="62" t="s">
        <v>58</v>
      </c>
      <c r="C51" s="39">
        <v>474</v>
      </c>
      <c r="D51" s="39" t="s">
        <v>4</v>
      </c>
      <c r="E51" s="38">
        <v>489.69</v>
      </c>
      <c r="F51" s="38">
        <f aca="true" t="shared" si="3" ref="F51:F56">E51-G51</f>
        <v>489.69</v>
      </c>
      <c r="G51" s="38">
        <v>0</v>
      </c>
      <c r="H51" s="50" t="s">
        <v>78</v>
      </c>
    </row>
    <row r="52" spans="1:8" ht="37.5">
      <c r="A52" s="53">
        <v>3</v>
      </c>
      <c r="B52" s="62" t="s">
        <v>58</v>
      </c>
      <c r="C52" s="39">
        <v>476</v>
      </c>
      <c r="D52" s="39" t="s">
        <v>4</v>
      </c>
      <c r="E52" s="38">
        <v>489.69</v>
      </c>
      <c r="F52" s="38">
        <f t="shared" si="3"/>
        <v>489.69</v>
      </c>
      <c r="G52" s="38">
        <v>0</v>
      </c>
      <c r="H52" s="50" t="s">
        <v>78</v>
      </c>
    </row>
    <row r="53" spans="1:8" ht="75">
      <c r="A53" s="53">
        <v>4</v>
      </c>
      <c r="B53" s="63" t="s">
        <v>37</v>
      </c>
      <c r="C53" s="39">
        <v>791</v>
      </c>
      <c r="D53" s="39" t="s">
        <v>38</v>
      </c>
      <c r="E53" s="38">
        <v>4802.36</v>
      </c>
      <c r="F53" s="38">
        <f t="shared" si="3"/>
        <v>4802.36</v>
      </c>
      <c r="G53" s="38">
        <v>0</v>
      </c>
      <c r="H53" s="49" t="s">
        <v>103</v>
      </c>
    </row>
    <row r="54" spans="1:8" ht="37.5">
      <c r="A54" s="53">
        <v>5</v>
      </c>
      <c r="B54" s="11" t="s">
        <v>55</v>
      </c>
      <c r="C54" s="39">
        <v>1242</v>
      </c>
      <c r="D54" s="37" t="s">
        <v>50</v>
      </c>
      <c r="E54" s="38">
        <v>1623.57</v>
      </c>
      <c r="F54" s="38">
        <f t="shared" si="3"/>
        <v>1623.57</v>
      </c>
      <c r="G54" s="38">
        <v>0</v>
      </c>
      <c r="H54" s="49" t="s">
        <v>103</v>
      </c>
    </row>
    <row r="55" spans="1:8" ht="56.25">
      <c r="A55" s="53">
        <v>6</v>
      </c>
      <c r="B55" s="57" t="s">
        <v>57</v>
      </c>
      <c r="C55" s="39">
        <v>1281</v>
      </c>
      <c r="D55" s="37" t="s">
        <v>53</v>
      </c>
      <c r="E55" s="38">
        <v>545.82</v>
      </c>
      <c r="F55" s="38">
        <f t="shared" si="3"/>
        <v>545.82</v>
      </c>
      <c r="G55" s="38">
        <v>0</v>
      </c>
      <c r="H55" s="49" t="s">
        <v>103</v>
      </c>
    </row>
    <row r="56" spans="1:8" ht="56.25">
      <c r="A56" s="53">
        <v>7</v>
      </c>
      <c r="B56" s="57" t="s">
        <v>54</v>
      </c>
      <c r="C56" s="39">
        <v>1282</v>
      </c>
      <c r="D56" s="37" t="s">
        <v>53</v>
      </c>
      <c r="E56" s="38">
        <v>438.82</v>
      </c>
      <c r="F56" s="38">
        <f t="shared" si="3"/>
        <v>438.82</v>
      </c>
      <c r="G56" s="38">
        <v>0</v>
      </c>
      <c r="H56" s="49" t="s">
        <v>103</v>
      </c>
    </row>
    <row r="57" spans="1:8" ht="18.75">
      <c r="A57" s="5"/>
      <c r="B57" s="6" t="s">
        <v>1</v>
      </c>
      <c r="C57" s="6" t="s">
        <v>2</v>
      </c>
      <c r="D57" s="23" t="s">
        <v>2</v>
      </c>
      <c r="E57" s="24">
        <f>SUM(E50:E56)</f>
        <v>11404.95</v>
      </c>
      <c r="F57" s="24">
        <f>SUM(F50:F56)</f>
        <v>11404.95</v>
      </c>
      <c r="G57" s="16">
        <v>0</v>
      </c>
      <c r="H57" s="8"/>
    </row>
    <row r="58" spans="1:8" ht="18.75">
      <c r="A58" s="5"/>
      <c r="B58" s="6" t="s">
        <v>11</v>
      </c>
      <c r="C58" s="6"/>
      <c r="D58" s="25"/>
      <c r="E58" s="26"/>
      <c r="F58" s="27"/>
      <c r="G58" s="7"/>
      <c r="H58" s="8"/>
    </row>
    <row r="59" spans="1:8" ht="37.5">
      <c r="A59" s="5">
        <v>8</v>
      </c>
      <c r="B59" s="10" t="s">
        <v>39</v>
      </c>
      <c r="C59" s="9">
        <v>415</v>
      </c>
      <c r="D59" s="9" t="s">
        <v>3</v>
      </c>
      <c r="E59" s="65">
        <v>405</v>
      </c>
      <c r="F59" s="65">
        <f>E59-G59</f>
        <v>405</v>
      </c>
      <c r="G59" s="65">
        <v>0</v>
      </c>
      <c r="H59" s="64" t="s">
        <v>104</v>
      </c>
    </row>
    <row r="60" spans="1:8" ht="18.75">
      <c r="A60" s="5">
        <v>9</v>
      </c>
      <c r="B60" s="10" t="s">
        <v>80</v>
      </c>
      <c r="C60" s="9" t="s">
        <v>41</v>
      </c>
      <c r="D60" s="9" t="s">
        <v>29</v>
      </c>
      <c r="E60" s="65">
        <v>300</v>
      </c>
      <c r="F60" s="65">
        <f>E60-G60</f>
        <v>300</v>
      </c>
      <c r="G60" s="65">
        <v>0</v>
      </c>
      <c r="H60" s="61" t="s">
        <v>79</v>
      </c>
    </row>
    <row r="61" spans="1:8" ht="18.75">
      <c r="A61" s="14"/>
      <c r="B61" s="6" t="s">
        <v>1</v>
      </c>
      <c r="C61" s="6" t="s">
        <v>2</v>
      </c>
      <c r="D61" s="15" t="s">
        <v>2</v>
      </c>
      <c r="E61" s="24">
        <f>SUM(E59:E60)</f>
        <v>705</v>
      </c>
      <c r="F61" s="24">
        <f aca="true" t="shared" si="4" ref="F61">E61-G61</f>
        <v>705</v>
      </c>
      <c r="G61" s="24">
        <v>0</v>
      </c>
      <c r="H61" s="61"/>
    </row>
    <row r="62" spans="1:8" ht="37.5">
      <c r="A62" s="53"/>
      <c r="B62" s="33" t="s">
        <v>85</v>
      </c>
      <c r="C62" s="33" t="s">
        <v>2</v>
      </c>
      <c r="D62" s="42" t="s">
        <v>2</v>
      </c>
      <c r="E62" s="60">
        <f>SUM(E57+E61)</f>
        <v>12109.95</v>
      </c>
      <c r="F62" s="60">
        <f>SUM(F57+F61)</f>
        <v>12109.95</v>
      </c>
      <c r="G62" s="60">
        <f>E62-F62</f>
        <v>0</v>
      </c>
      <c r="H62" s="50"/>
    </row>
    <row r="63" spans="1:8" ht="18.75">
      <c r="A63" s="70"/>
      <c r="B63" s="71"/>
      <c r="C63" s="71"/>
      <c r="D63" s="72"/>
      <c r="E63" s="73"/>
      <c r="F63" s="73"/>
      <c r="G63" s="73"/>
      <c r="H63" s="74"/>
    </row>
    <row r="64" spans="1:8" ht="18.75">
      <c r="A64" s="20"/>
      <c r="B64" s="28"/>
      <c r="C64" s="28"/>
      <c r="D64" s="29"/>
      <c r="E64" s="22"/>
      <c r="F64" s="22"/>
      <c r="G64" s="22"/>
      <c r="H64" s="30"/>
    </row>
    <row r="65" spans="1:8" ht="18.75" customHeight="1">
      <c r="A65" s="86" t="s">
        <v>26</v>
      </c>
      <c r="B65" s="86"/>
      <c r="C65" s="86"/>
      <c r="D65" s="86"/>
      <c r="E65" s="86"/>
      <c r="F65" s="86"/>
      <c r="G65" s="86"/>
      <c r="H65" s="86"/>
    </row>
    <row r="66" spans="1:8" ht="15" customHeight="1">
      <c r="A66" s="80" t="s">
        <v>88</v>
      </c>
      <c r="B66" s="82" t="s">
        <v>0</v>
      </c>
      <c r="C66" s="82" t="s">
        <v>92</v>
      </c>
      <c r="D66" s="82" t="s">
        <v>91</v>
      </c>
      <c r="E66" s="82" t="s">
        <v>43</v>
      </c>
      <c r="F66" s="83" t="s">
        <v>105</v>
      </c>
      <c r="G66" s="85" t="s">
        <v>106</v>
      </c>
      <c r="H66" s="79" t="s">
        <v>62</v>
      </c>
    </row>
    <row r="67" spans="1:8" ht="55.5" customHeight="1">
      <c r="A67" s="81"/>
      <c r="B67" s="82"/>
      <c r="C67" s="82"/>
      <c r="D67" s="82"/>
      <c r="E67" s="82"/>
      <c r="F67" s="84"/>
      <c r="G67" s="85"/>
      <c r="H67" s="79"/>
    </row>
    <row r="68" spans="1:8" ht="78.75" customHeight="1">
      <c r="A68" s="53">
        <v>1</v>
      </c>
      <c r="B68" s="19" t="s">
        <v>46</v>
      </c>
      <c r="C68" s="39">
        <v>1051</v>
      </c>
      <c r="D68" s="37">
        <v>1997</v>
      </c>
      <c r="E68" s="38">
        <v>1609</v>
      </c>
      <c r="F68" s="38">
        <f aca="true" t="shared" si="5" ref="F68">E68-G68</f>
        <v>1609</v>
      </c>
      <c r="G68" s="38">
        <v>0</v>
      </c>
      <c r="H68" s="49" t="s">
        <v>84</v>
      </c>
    </row>
    <row r="69" spans="1:8" ht="18.75">
      <c r="A69" s="14"/>
      <c r="B69" s="31" t="s">
        <v>1</v>
      </c>
      <c r="C69" s="6" t="s">
        <v>2</v>
      </c>
      <c r="D69" s="13" t="s">
        <v>2</v>
      </c>
      <c r="E69" s="24">
        <f>E68</f>
        <v>1609</v>
      </c>
      <c r="F69" s="24">
        <f>F68</f>
        <v>1609</v>
      </c>
      <c r="G69" s="16">
        <f>G68</f>
        <v>0</v>
      </c>
      <c r="H69" s="32"/>
    </row>
    <row r="70" spans="1:8" ht="18.75">
      <c r="A70" s="5"/>
      <c r="B70" s="66" t="s">
        <v>81</v>
      </c>
      <c r="C70" s="66"/>
      <c r="D70" s="66"/>
      <c r="E70" s="67">
        <f>E24+E44+E62+E69</f>
        <v>82342.83</v>
      </c>
      <c r="F70" s="66">
        <f>F24+F44+F62+F69</f>
        <v>82090.7</v>
      </c>
      <c r="G70" s="66">
        <f>G24+G44+G62+G69</f>
        <v>252.13</v>
      </c>
      <c r="H70" s="5"/>
    </row>
    <row r="71" spans="1:8" ht="82.5" customHeight="1">
      <c r="A71" s="78"/>
      <c r="B71" s="78"/>
      <c r="C71" s="78"/>
      <c r="D71" s="78"/>
      <c r="E71" s="78"/>
      <c r="F71" s="78"/>
      <c r="G71" s="78"/>
      <c r="H71" s="78"/>
    </row>
    <row r="72" spans="1:8" ht="19.5" customHeight="1">
      <c r="A72" s="87" t="s">
        <v>107</v>
      </c>
      <c r="B72" s="87"/>
      <c r="C72" s="87"/>
      <c r="D72" s="48"/>
      <c r="E72" s="48"/>
      <c r="F72" s="48"/>
      <c r="G72" s="88" t="s">
        <v>108</v>
      </c>
      <c r="H72" s="88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</sheetData>
  <mergeCells count="41">
    <mergeCell ref="A3:H3"/>
    <mergeCell ref="A25:H25"/>
    <mergeCell ref="A28:H28"/>
    <mergeCell ref="A5:H5"/>
    <mergeCell ref="A47:H47"/>
    <mergeCell ref="E6:E7"/>
    <mergeCell ref="F6:F7"/>
    <mergeCell ref="G6:G7"/>
    <mergeCell ref="C29:C30"/>
    <mergeCell ref="D29:D30"/>
    <mergeCell ref="A6:A7"/>
    <mergeCell ref="B6:B7"/>
    <mergeCell ref="C6:C7"/>
    <mergeCell ref="D6:D7"/>
    <mergeCell ref="H6:H7"/>
    <mergeCell ref="A72:C72"/>
    <mergeCell ref="G72:H72"/>
    <mergeCell ref="E29:E30"/>
    <mergeCell ref="F29:F30"/>
    <mergeCell ref="G29:G30"/>
    <mergeCell ref="B66:B67"/>
    <mergeCell ref="C66:C67"/>
    <mergeCell ref="D66:D67"/>
    <mergeCell ref="E48:E49"/>
    <mergeCell ref="F48:F49"/>
    <mergeCell ref="H48:H49"/>
    <mergeCell ref="H29:H30"/>
    <mergeCell ref="G48:G49"/>
    <mergeCell ref="A29:A30"/>
    <mergeCell ref="B29:B30"/>
    <mergeCell ref="A71:H71"/>
    <mergeCell ref="H66:H67"/>
    <mergeCell ref="A48:A49"/>
    <mergeCell ref="B48:B49"/>
    <mergeCell ref="C48:C49"/>
    <mergeCell ref="D48:D49"/>
    <mergeCell ref="E66:E67"/>
    <mergeCell ref="F66:F67"/>
    <mergeCell ref="G66:G67"/>
    <mergeCell ref="A66:A67"/>
    <mergeCell ref="A65:H65"/>
  </mergeCells>
  <printOptions/>
  <pageMargins left="0.984251968503937" right="0" top="0.7874015748031497" bottom="0.1968503937007874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VINGA</cp:lastModifiedBy>
  <cp:lastPrinted>2023-09-14T13:20:32Z</cp:lastPrinted>
  <dcterms:created xsi:type="dcterms:W3CDTF">2012-02-07T12:39:02Z</dcterms:created>
  <dcterms:modified xsi:type="dcterms:W3CDTF">2023-09-14T13:33:31Z</dcterms:modified>
  <cp:category/>
  <cp:version/>
  <cp:contentType/>
  <cp:contentStatus/>
</cp:coreProperties>
</file>