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Аналіз доходів" sheetId="1" r:id="rId1"/>
  </sheets>
  <definedNames>
    <definedName name="_xlnm.Print_Area" localSheetId="0">'Аналіз доходів'!$A$1:$I$132</definedName>
  </definedNames>
  <calcPr fullCalcOnLoad="1"/>
</workbook>
</file>

<file path=xl/sharedStrings.xml><?xml version="1.0" encoding="utf-8"?>
<sst xmlns="http://schemas.openxmlformats.org/spreadsheetml/2006/main" count="265" uniqueCount="211">
  <si>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</si>
  <si>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</si>
  <si>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</si>
  <si>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</si>
  <si>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</si>
  <si>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</si>
  <si>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</si>
  <si>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</si>
  <si>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</si>
  <si>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</si>
  <si>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</si>
  <si>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</si>
  <si>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</si>
  <si>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</si>
  <si>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</si>
  <si>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</si>
  <si>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</si>
  <si>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</si>
  <si>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</si>
  <si>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</si>
  <si>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</si>
  <si>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</si>
  <si>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</si>
  <si>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</si>
  <si>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</si>
  <si>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</si>
  <si>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</si>
  <si>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</si>
  <si>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</si>
  <si>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</si>
  <si>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</si>
  <si>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</si>
  <si>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</si>
  <si>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</si>
  <si>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</si>
  <si>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</si>
  <si>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</si>
  <si>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</si>
  <si>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</si>
  <si>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</si>
  <si>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</si>
  <si>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</si>
  <si>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</si>
  <si>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</si>
  <si>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</si>
  <si>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</si>
  <si>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</si>
  <si>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</si>
  <si>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</si>
  <si>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</si>
  <si>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</si>
  <si>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</si>
  <si>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</si>
  <si>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</si>
  <si>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</si>
  <si>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</si>
  <si>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</si>
  <si>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</si>
  <si>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</si>
  <si>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</si>
  <si>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</si>
  <si>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</si>
  <si>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</si>
  <si>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</si>
  <si>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</si>
  <si>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</si>
  <si>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</si>
  <si>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</si>
  <si>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</si>
  <si>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</si>
  <si>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</si>
  <si>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</si>
  <si>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</si>
  <si>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</si>
  <si>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</si>
  <si>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</si>
  <si>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</si>
  <si>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</si>
  <si>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</si>
  <si>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</si>
  <si>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</si>
  <si>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</si>
  <si>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</si>
  <si>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</si>
  <si>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</si>
  <si>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</si>
  <si>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</si>
  <si>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</si>
  <si>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</si>
  <si>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</si>
  <si>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</si>
  <si>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</si>
  <si>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</si>
  <si>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</si>
  <si>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</si>
  <si>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</si>
  <si>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</si>
  <si>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</si>
  <si>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</si>
  <si>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</si>
  <si>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</si>
  <si>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</si>
  <si>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</si>
  <si>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</si>
  <si>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</si>
  <si>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</si>
  <si>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</si>
  <si>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</si>
  <si>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</si>
  <si>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</si>
  <si>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</si>
  <si>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</si>
  <si>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</si>
  <si>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</si>
  <si>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</si>
  <si>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</si>
  <si>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</si>
  <si>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</si>
  <si>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</si>
  <si>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</si>
  <si>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</si>
  <si>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</si>
  <si>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</si>
  <si>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</si>
  <si>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</si>
  <si>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</si>
  <si>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</si>
  <si>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</si>
  <si>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</si>
  <si>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</si>
  <si>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</si>
  <si>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</si>
  <si>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</si>
  <si>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</si>
  <si>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</si>
  <si>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</si>
  <si>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</si>
  <si>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</si>
  <si>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</si>
  <si>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</si>
  <si>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</si>
  <si>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</si>
  <si>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</si>
  <si>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</si>
  <si>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</si>
  <si>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</si>
  <si>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</si>
  <si>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</si>
  <si>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</si>
  <si>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</si>
  <si>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</si>
  <si>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</si>
  <si>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</si>
  <si>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</si>
  <si>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</si>
  <si>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</si>
  <si>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</si>
  <si>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</si>
  <si>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</si>
  <si>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</si>
  <si>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</si>
  <si>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</si>
  <si>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</si>
  <si>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</si>
  <si>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</si>
  <si>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</si>
  <si>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</si>
  <si>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</si>
  <si>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Разом загальний і спеціальний фонд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</si>
  <si>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</si>
  <si>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</si>
  <si>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</si>
  <si>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</si>
  <si>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Разом загальний фонд</t>
  </si>
  <si>
    <t>Виконання дохідної частини загального фонду Баришівського селищного бюджету</t>
  </si>
  <si>
    <t>Виконання дохідної частини спеціального фонду Баришівського селищного бюджету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</si>
  <si>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</si>
  <si>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</si>
  <si>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</si>
  <si>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</si>
  <si>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</si>
  <si>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</si>
  <si>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</si>
  <si>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</si>
  <si>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Керуюча справами (секретар) виконавчого комітету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</si>
  <si>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</si>
  <si>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</si>
  <si>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</si>
  <si>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</si>
  <si>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</si>
  <si>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</si>
  <si>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</si>
  <si>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за  І квартал 2023 року</t>
  </si>
  <si>
    <t>Фактичні надходження доходів за І кв. 2023 р.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</si>
  <si>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</si>
  <si>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</si>
  <si>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</si>
  <si>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</si>
  <si>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</si>
  <si>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</si>
  <si>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</si>
  <si>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</si>
  <si>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</si>
  <si>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</si>
  <si>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</si>
  <si>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</si>
  <si>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</si>
  <si>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</si>
  <si>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Крістіна ДОРОФЕЄВА</t>
  </si>
  <si>
    <t>Продовження додатка 1</t>
  </si>
  <si>
    <t xml:space="preserve">Додаток 1 до рішення виконавчого комітету                                     від 19.05.2023 №130                   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</si>
</sst>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  <numFmt numFmtId="197" formatCode="#0.00\ %"/>
    <numFmt numFmtId="198" formatCode="0.0"/>
    <numFmt numFmtId="199" formatCode="#0.0"/>
    <numFmt numFmtId="200" formatCode="#0"/>
    <numFmt numFmtId="201" formatCode="#,##0.0"/>
  </numFmts>
  <fonts count="54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98" fontId="6" fillId="0" borderId="12" xfId="0" applyNumberFormat="1" applyFont="1" applyBorder="1" applyAlignment="1" applyProtection="1">
      <alignment horizontal="right" vertical="top" wrapText="1"/>
      <protection/>
    </xf>
    <xf numFmtId="198" fontId="7" fillId="0" borderId="12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" fontId="7" fillId="0" borderId="0" xfId="0" applyNumberFormat="1" applyFont="1" applyBorder="1" applyAlignment="1" applyProtection="1">
      <alignment horizontal="right" vertical="top" wrapText="1"/>
      <protection/>
    </xf>
    <xf numFmtId="198" fontId="7" fillId="0" borderId="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1" fontId="7" fillId="0" borderId="0" xfId="0" applyNumberFormat="1" applyFont="1" applyBorder="1" applyAlignment="1" applyProtection="1">
      <alignment horizontal="right" vertical="top" wrapText="1"/>
      <protection/>
    </xf>
    <xf numFmtId="200" fontId="7" fillId="0" borderId="12" xfId="0" applyNumberFormat="1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00" fontId="7" fillId="0" borderId="13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198" fontId="7" fillId="0" borderId="13" xfId="0" applyNumberFormat="1" applyFont="1" applyBorder="1" applyAlignment="1" applyProtection="1">
      <alignment horizontal="right" vertical="top" wrapText="1"/>
      <protection/>
    </xf>
    <xf numFmtId="0" fontId="14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2" xfId="0" applyNumberFormat="1" applyFont="1" applyBorder="1" applyAlignment="1" applyProtection="1">
      <alignment horizontal="right" vertical="top" wrapText="1"/>
      <protection/>
    </xf>
    <xf numFmtId="3" fontId="13" fillId="0" borderId="12" xfId="0" applyNumberFormat="1" applyFont="1" applyBorder="1" applyAlignment="1" applyProtection="1">
      <alignment horizontal="right" vertical="top" wrapText="1"/>
      <protection/>
    </xf>
    <xf numFmtId="3" fontId="13" fillId="0" borderId="10" xfId="0" applyNumberFormat="1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right" vertical="top" wrapText="1"/>
      <protection/>
    </xf>
    <xf numFmtId="3" fontId="4" fillId="0" borderId="10" xfId="0" applyNumberFormat="1" applyFont="1" applyBorder="1" applyAlignment="1" applyProtection="1">
      <alignment horizontal="right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198" fontId="7" fillId="0" borderId="15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right" vertical="top" wrapText="1"/>
      <protection/>
    </xf>
    <xf numFmtId="3" fontId="4" fillId="0" borderId="16" xfId="0" applyNumberFormat="1" applyFont="1" applyBorder="1" applyAlignment="1" applyProtection="1">
      <alignment horizontal="right" vertical="top" wrapText="1"/>
      <protection/>
    </xf>
    <xf numFmtId="3" fontId="13" fillId="0" borderId="17" xfId="0" applyNumberFormat="1" applyFont="1" applyBorder="1" applyAlignment="1" applyProtection="1">
      <alignment horizontal="right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3" fontId="4" fillId="0" borderId="15" xfId="0" applyNumberFormat="1" applyFont="1" applyBorder="1" applyAlignment="1" applyProtection="1">
      <alignment horizontal="right" vertical="top" wrapText="1"/>
      <protection/>
    </xf>
    <xf numFmtId="3" fontId="4" fillId="0" borderId="18" xfId="0" applyNumberFormat="1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198" fontId="7" fillId="0" borderId="12" xfId="0" applyNumberFormat="1" applyFont="1" applyFill="1" applyBorder="1" applyAlignment="1" applyProtection="1">
      <alignment horizontal="right" vertical="top" wrapText="1"/>
      <protection/>
    </xf>
    <xf numFmtId="3" fontId="7" fillId="0" borderId="12" xfId="0" applyNumberFormat="1" applyFont="1" applyFill="1" applyBorder="1" applyAlignment="1" applyProtection="1">
      <alignment horizontal="right" vertical="top" wrapText="1"/>
      <protection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198" fontId="6" fillId="0" borderId="25" xfId="0" applyNumberFormat="1" applyFont="1" applyBorder="1" applyAlignment="1" applyProtection="1">
      <alignment horizontal="right" vertical="top" wrapText="1"/>
      <protection/>
    </xf>
    <xf numFmtId="0" fontId="0" fillId="0" borderId="25" xfId="0" applyFont="1" applyBorder="1" applyAlignment="1">
      <alignment horizontal="right" vertical="top" wrapText="1"/>
    </xf>
    <xf numFmtId="198" fontId="6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horizontal="right" vertical="top" wrapText="1"/>
    </xf>
    <xf numFmtId="0" fontId="4" fillId="0" borderId="2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C1">
      <selection activeCell="K4" sqref="K4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36.7109375" style="0" customWidth="1"/>
    <col min="5" max="5" width="11.8515625" style="0" customWidth="1"/>
    <col min="6" max="6" width="14.7109375" style="0" customWidth="1"/>
    <col min="7" max="7" width="12.140625" style="0" customWidth="1"/>
    <col min="8" max="8" width="11.57421875" style="0" customWidth="1"/>
    <col min="9" max="9" width="13.140625" style="0" customWidth="1"/>
  </cols>
  <sheetData>
    <row r="1" spans="1:10" ht="24.75" customHeight="1">
      <c r="A1" s="1"/>
      <c r="B1" s="1"/>
      <c r="C1" s="1"/>
      <c r="D1" s="1"/>
      <c r="E1" s="1"/>
      <c r="F1" s="1"/>
      <c r="G1" s="70" t="s">
        <v>210</v>
      </c>
      <c r="H1" s="70"/>
      <c r="I1" s="70"/>
      <c r="J1" s="70"/>
    </row>
    <row r="2" spans="1:9" ht="19.5" customHeight="1">
      <c r="A2" s="1"/>
      <c r="B2" s="64" t="s">
        <v>174</v>
      </c>
      <c r="C2" s="64"/>
      <c r="D2" s="64"/>
      <c r="E2" s="64"/>
      <c r="F2" s="64"/>
      <c r="G2" s="64"/>
      <c r="H2" s="64"/>
      <c r="I2" s="64"/>
    </row>
    <row r="3" spans="1:9" ht="19.5" customHeight="1">
      <c r="A3" s="1"/>
      <c r="B3" s="59" t="s">
        <v>192</v>
      </c>
      <c r="C3" s="58"/>
      <c r="D3" s="58"/>
      <c r="E3" s="58"/>
      <c r="F3" s="58"/>
      <c r="G3" s="58"/>
      <c r="H3" s="58"/>
      <c r="I3" s="58"/>
    </row>
    <row r="4" spans="1:9" ht="7.5" customHeight="1">
      <c r="A4" s="1"/>
      <c r="B4" s="65"/>
      <c r="C4" s="65"/>
      <c r="D4" s="65"/>
      <c r="E4" s="65"/>
      <c r="F4" s="65"/>
      <c r="G4" s="65"/>
      <c r="H4" s="65"/>
      <c r="I4" s="65"/>
    </row>
    <row r="5" spans="1:9" ht="24" customHeight="1">
      <c r="A5" s="1"/>
      <c r="B5" s="3"/>
      <c r="C5" s="52" t="s">
        <v>1</v>
      </c>
      <c r="D5" s="52" t="s">
        <v>2</v>
      </c>
      <c r="E5" s="56" t="s">
        <v>134</v>
      </c>
      <c r="F5" s="56" t="s">
        <v>135</v>
      </c>
      <c r="G5" s="62" t="s">
        <v>193</v>
      </c>
      <c r="H5" s="68" t="s">
        <v>136</v>
      </c>
      <c r="I5" s="69"/>
    </row>
    <row r="6" spans="1:9" ht="36" customHeight="1">
      <c r="A6" s="1"/>
      <c r="B6" s="3"/>
      <c r="C6" s="53"/>
      <c r="D6" s="53"/>
      <c r="E6" s="57"/>
      <c r="F6" s="57"/>
      <c r="G6" s="63"/>
      <c r="H6" s="33" t="s">
        <v>137</v>
      </c>
      <c r="I6" s="33" t="s">
        <v>138</v>
      </c>
    </row>
    <row r="7" spans="1:9" ht="15.75" customHeight="1">
      <c r="A7" s="1"/>
      <c r="B7" s="3"/>
      <c r="C7" s="44">
        <v>1</v>
      </c>
      <c r="D7" s="44">
        <v>2</v>
      </c>
      <c r="E7" s="44">
        <v>3</v>
      </c>
      <c r="F7" s="44">
        <v>4</v>
      </c>
      <c r="G7" s="51">
        <v>5</v>
      </c>
      <c r="H7" s="44">
        <v>6</v>
      </c>
      <c r="I7" s="44">
        <v>7</v>
      </c>
    </row>
    <row r="8" spans="1:9" ht="12.75">
      <c r="A8" s="1"/>
      <c r="B8" s="2" t="s">
        <v>0</v>
      </c>
      <c r="C8" s="40" t="s">
        <v>3</v>
      </c>
      <c r="D8" s="41" t="s">
        <v>4</v>
      </c>
      <c r="E8" s="42">
        <v>195139900</v>
      </c>
      <c r="F8" s="42">
        <v>195139900</v>
      </c>
      <c r="G8" s="43">
        <v>44588813.95</v>
      </c>
      <c r="H8" s="34">
        <f>SUM(G8/E8*100)</f>
        <v>22.849665265791362</v>
      </c>
      <c r="I8" s="34">
        <f>SUM(G8/F8*100)</f>
        <v>22.849665265791362</v>
      </c>
    </row>
    <row r="9" spans="1:9" ht="24">
      <c r="A9" s="1"/>
      <c r="B9" s="2" t="s">
        <v>0</v>
      </c>
      <c r="C9" s="29" t="s">
        <v>5</v>
      </c>
      <c r="D9" s="30" t="s">
        <v>6</v>
      </c>
      <c r="E9" s="31">
        <v>115630900</v>
      </c>
      <c r="F9" s="31">
        <v>115630900</v>
      </c>
      <c r="G9" s="32">
        <v>25009933.89</v>
      </c>
      <c r="H9" s="6">
        <f aca="true" t="shared" si="0" ref="H9:H82">SUM(G9/E9*100)</f>
        <v>21.629109424902857</v>
      </c>
      <c r="I9" s="6">
        <f aca="true" t="shared" si="1" ref="I9:I82">SUM(G9/F9*100)</f>
        <v>21.629109424902857</v>
      </c>
    </row>
    <row r="10" spans="1:9" ht="12.75">
      <c r="A10" s="1"/>
      <c r="B10" s="2" t="s">
        <v>0</v>
      </c>
      <c r="C10" s="29" t="s">
        <v>7</v>
      </c>
      <c r="D10" s="30" t="s">
        <v>8</v>
      </c>
      <c r="E10" s="31">
        <v>115520900</v>
      </c>
      <c r="F10" s="31">
        <v>115520900</v>
      </c>
      <c r="G10" s="32">
        <v>24959834.89</v>
      </c>
      <c r="H10" s="6">
        <f t="shared" si="0"/>
        <v>21.606336939895726</v>
      </c>
      <c r="I10" s="6">
        <f t="shared" si="1"/>
        <v>21.606336939895726</v>
      </c>
    </row>
    <row r="11" spans="1:9" ht="36">
      <c r="A11" s="1"/>
      <c r="B11" s="1"/>
      <c r="C11" s="27" t="s">
        <v>9</v>
      </c>
      <c r="D11" s="28" t="s">
        <v>10</v>
      </c>
      <c r="E11" s="23">
        <v>90000900</v>
      </c>
      <c r="F11" s="23">
        <v>90000900</v>
      </c>
      <c r="G11" s="24">
        <v>20572068.53</v>
      </c>
      <c r="H11" s="5">
        <f t="shared" si="0"/>
        <v>22.857625345968763</v>
      </c>
      <c r="I11" s="5">
        <f t="shared" si="1"/>
        <v>22.857625345968763</v>
      </c>
    </row>
    <row r="12" spans="1:9" ht="60">
      <c r="A12" s="1"/>
      <c r="B12" s="1"/>
      <c r="C12" s="27" t="s">
        <v>11</v>
      </c>
      <c r="D12" s="28" t="s">
        <v>12</v>
      </c>
      <c r="E12" s="23">
        <v>5520000</v>
      </c>
      <c r="F12" s="23">
        <v>5520000</v>
      </c>
      <c r="G12" s="24">
        <v>2363567.14</v>
      </c>
      <c r="H12" s="5">
        <f t="shared" si="0"/>
        <v>42.81824528985507</v>
      </c>
      <c r="I12" s="5">
        <f t="shared" si="1"/>
        <v>42.81824528985507</v>
      </c>
    </row>
    <row r="13" spans="1:9" ht="36">
      <c r="A13" s="1"/>
      <c r="B13" s="1"/>
      <c r="C13" s="27" t="s">
        <v>13</v>
      </c>
      <c r="D13" s="28" t="s">
        <v>14</v>
      </c>
      <c r="E13" s="23">
        <v>18500000</v>
      </c>
      <c r="F13" s="23">
        <v>18500000</v>
      </c>
      <c r="G13" s="24">
        <v>1577161.23</v>
      </c>
      <c r="H13" s="5">
        <f t="shared" si="0"/>
        <v>8.525195837837837</v>
      </c>
      <c r="I13" s="5">
        <f t="shared" si="1"/>
        <v>8.525195837837837</v>
      </c>
    </row>
    <row r="14" spans="1:9" ht="36">
      <c r="A14" s="1"/>
      <c r="B14" s="1"/>
      <c r="C14" s="27" t="s">
        <v>15</v>
      </c>
      <c r="D14" s="28" t="s">
        <v>16</v>
      </c>
      <c r="E14" s="23">
        <v>1500000</v>
      </c>
      <c r="F14" s="23">
        <v>1500000</v>
      </c>
      <c r="G14" s="24">
        <v>447037.99</v>
      </c>
      <c r="H14" s="5">
        <f t="shared" si="0"/>
        <v>29.802532666666664</v>
      </c>
      <c r="I14" s="5">
        <f t="shared" si="1"/>
        <v>29.802532666666664</v>
      </c>
    </row>
    <row r="15" spans="1:9" ht="12.75">
      <c r="A15" s="1"/>
      <c r="B15" s="2" t="s">
        <v>0</v>
      </c>
      <c r="C15" s="29" t="s">
        <v>17</v>
      </c>
      <c r="D15" s="30" t="s">
        <v>18</v>
      </c>
      <c r="E15" s="31">
        <v>110000</v>
      </c>
      <c r="F15" s="31">
        <v>110000</v>
      </c>
      <c r="G15" s="32">
        <v>50099</v>
      </c>
      <c r="H15" s="6">
        <f t="shared" si="0"/>
        <v>45.54454545454546</v>
      </c>
      <c r="I15" s="6">
        <f t="shared" si="1"/>
        <v>45.54454545454546</v>
      </c>
    </row>
    <row r="16" spans="1:9" ht="24">
      <c r="A16" s="1"/>
      <c r="B16" s="1"/>
      <c r="C16" s="27" t="s">
        <v>19</v>
      </c>
      <c r="D16" s="28" t="s">
        <v>20</v>
      </c>
      <c r="E16" s="23">
        <v>110000</v>
      </c>
      <c r="F16" s="23">
        <v>110000</v>
      </c>
      <c r="G16" s="24">
        <v>50099</v>
      </c>
      <c r="H16" s="5">
        <f t="shared" si="0"/>
        <v>45.54454545454546</v>
      </c>
      <c r="I16" s="5">
        <f t="shared" si="1"/>
        <v>45.54454545454546</v>
      </c>
    </row>
    <row r="17" spans="1:9" ht="24">
      <c r="A17" s="1"/>
      <c r="B17" s="2" t="s">
        <v>0</v>
      </c>
      <c r="C17" s="29" t="s">
        <v>21</v>
      </c>
      <c r="D17" s="30" t="s">
        <v>22</v>
      </c>
      <c r="E17" s="31">
        <v>758500</v>
      </c>
      <c r="F17" s="31">
        <v>758500</v>
      </c>
      <c r="G17" s="32">
        <v>251901.13</v>
      </c>
      <c r="H17" s="6">
        <f t="shared" si="0"/>
        <v>33.210432432432434</v>
      </c>
      <c r="I17" s="6">
        <f t="shared" si="1"/>
        <v>33.210432432432434</v>
      </c>
    </row>
    <row r="18" spans="1:9" ht="24">
      <c r="A18" s="1"/>
      <c r="B18" s="2" t="s">
        <v>0</v>
      </c>
      <c r="C18" s="29" t="s">
        <v>23</v>
      </c>
      <c r="D18" s="30" t="s">
        <v>24</v>
      </c>
      <c r="E18" s="31">
        <v>375000</v>
      </c>
      <c r="F18" s="31">
        <v>375000</v>
      </c>
      <c r="G18" s="32">
        <v>112859.95</v>
      </c>
      <c r="H18" s="6">
        <f t="shared" si="0"/>
        <v>30.09598666666667</v>
      </c>
      <c r="I18" s="6">
        <f t="shared" si="1"/>
        <v>30.09598666666667</v>
      </c>
    </row>
    <row r="19" spans="1:9" ht="48">
      <c r="A19" s="1"/>
      <c r="B19" s="1"/>
      <c r="C19" s="27" t="s">
        <v>176</v>
      </c>
      <c r="D19" s="28" t="s">
        <v>177</v>
      </c>
      <c r="E19" s="23">
        <v>220000</v>
      </c>
      <c r="F19" s="23">
        <v>220000</v>
      </c>
      <c r="G19" s="24">
        <v>58300.41</v>
      </c>
      <c r="H19" s="5"/>
      <c r="I19" s="5"/>
    </row>
    <row r="20" spans="1:9" ht="60">
      <c r="A20" s="1"/>
      <c r="B20" s="2" t="s">
        <v>0</v>
      </c>
      <c r="C20" s="27" t="s">
        <v>25</v>
      </c>
      <c r="D20" s="28" t="s">
        <v>26</v>
      </c>
      <c r="E20" s="23">
        <v>155000</v>
      </c>
      <c r="F20" s="23">
        <v>155000</v>
      </c>
      <c r="G20" s="24">
        <v>54559.54</v>
      </c>
      <c r="H20" s="6">
        <f t="shared" si="0"/>
        <v>35.19970322580645</v>
      </c>
      <c r="I20" s="6">
        <f t="shared" si="1"/>
        <v>35.19970322580645</v>
      </c>
    </row>
    <row r="21" spans="1:9" ht="24">
      <c r="A21" s="1"/>
      <c r="B21" s="1"/>
      <c r="C21" s="29" t="s">
        <v>27</v>
      </c>
      <c r="D21" s="30" t="s">
        <v>28</v>
      </c>
      <c r="E21" s="31">
        <v>0</v>
      </c>
      <c r="F21" s="31">
        <v>0</v>
      </c>
      <c r="G21" s="32">
        <v>51.71</v>
      </c>
      <c r="H21" s="5"/>
      <c r="I21" s="5"/>
    </row>
    <row r="22" spans="1:9" ht="24">
      <c r="A22" s="1"/>
      <c r="B22" s="2" t="s">
        <v>0</v>
      </c>
      <c r="C22" s="27" t="s">
        <v>29</v>
      </c>
      <c r="D22" s="28" t="s">
        <v>30</v>
      </c>
      <c r="E22" s="23">
        <v>0</v>
      </c>
      <c r="F22" s="23">
        <v>0</v>
      </c>
      <c r="G22" s="24">
        <v>51.71</v>
      </c>
      <c r="H22" s="6"/>
      <c r="I22" s="6"/>
    </row>
    <row r="23" spans="1:9" ht="24">
      <c r="A23" s="1"/>
      <c r="B23" s="1"/>
      <c r="C23" s="29" t="s">
        <v>31</v>
      </c>
      <c r="D23" s="30" t="s">
        <v>178</v>
      </c>
      <c r="E23" s="31">
        <v>16500</v>
      </c>
      <c r="F23" s="31">
        <v>16500</v>
      </c>
      <c r="G23" s="32">
        <v>3389.47</v>
      </c>
      <c r="H23" s="5">
        <f t="shared" si="0"/>
        <v>20.542242424242424</v>
      </c>
      <c r="I23" s="5">
        <f t="shared" si="1"/>
        <v>20.542242424242424</v>
      </c>
    </row>
    <row r="24" spans="1:9" ht="36">
      <c r="A24" s="1"/>
      <c r="B24" s="2" t="s">
        <v>0</v>
      </c>
      <c r="C24" s="27" t="s">
        <v>32</v>
      </c>
      <c r="D24" s="28" t="s">
        <v>179</v>
      </c>
      <c r="E24" s="23">
        <v>16500</v>
      </c>
      <c r="F24" s="23">
        <v>16500</v>
      </c>
      <c r="G24" s="24">
        <v>3389.47</v>
      </c>
      <c r="H24" s="6"/>
      <c r="I24" s="6"/>
    </row>
    <row r="25" spans="1:9" ht="24">
      <c r="A25" s="1"/>
      <c r="B25" s="2" t="s">
        <v>0</v>
      </c>
      <c r="C25" s="29" t="s">
        <v>180</v>
      </c>
      <c r="D25" s="30" t="s">
        <v>181</v>
      </c>
      <c r="E25" s="31">
        <v>367000</v>
      </c>
      <c r="F25" s="31">
        <v>367000</v>
      </c>
      <c r="G25" s="32">
        <v>135600</v>
      </c>
      <c r="H25" s="6">
        <f t="shared" si="0"/>
        <v>36.94822888283379</v>
      </c>
      <c r="I25" s="6">
        <f t="shared" si="1"/>
        <v>36.94822888283379</v>
      </c>
    </row>
    <row r="26" spans="1:9" ht="36">
      <c r="A26" s="1"/>
      <c r="B26" s="1"/>
      <c r="C26" s="27" t="s">
        <v>182</v>
      </c>
      <c r="D26" s="28" t="s">
        <v>169</v>
      </c>
      <c r="E26" s="23">
        <v>367000</v>
      </c>
      <c r="F26" s="23">
        <v>367000</v>
      </c>
      <c r="G26" s="24">
        <v>135600</v>
      </c>
      <c r="H26" s="6">
        <f t="shared" si="0"/>
        <v>36.94822888283379</v>
      </c>
      <c r="I26" s="6">
        <f t="shared" si="1"/>
        <v>36.94822888283379</v>
      </c>
    </row>
    <row r="27" spans="1:9" ht="12.75">
      <c r="A27" s="1"/>
      <c r="B27" s="2" t="s">
        <v>0</v>
      </c>
      <c r="C27" s="29" t="s">
        <v>33</v>
      </c>
      <c r="D27" s="30" t="s">
        <v>34</v>
      </c>
      <c r="E27" s="31">
        <v>6390000</v>
      </c>
      <c r="F27" s="31">
        <v>6390000</v>
      </c>
      <c r="G27" s="32">
        <v>2321384.19</v>
      </c>
      <c r="H27" s="5">
        <f t="shared" si="0"/>
        <v>36.32839107981221</v>
      </c>
      <c r="I27" s="5">
        <f t="shared" si="1"/>
        <v>36.32839107981221</v>
      </c>
    </row>
    <row r="28" spans="1:9" ht="24">
      <c r="A28" s="1"/>
      <c r="B28" s="1"/>
      <c r="C28" s="29" t="s">
        <v>35</v>
      </c>
      <c r="D28" s="30" t="s">
        <v>36</v>
      </c>
      <c r="E28" s="31">
        <v>390000</v>
      </c>
      <c r="F28" s="31">
        <v>390000</v>
      </c>
      <c r="G28" s="32">
        <v>211319.78</v>
      </c>
      <c r="H28" s="6">
        <f t="shared" si="0"/>
        <v>54.18455897435898</v>
      </c>
      <c r="I28" s="6">
        <f t="shared" si="1"/>
        <v>54.18455897435898</v>
      </c>
    </row>
    <row r="29" spans="1:9" ht="12.75">
      <c r="A29" s="1"/>
      <c r="B29" s="2" t="s">
        <v>0</v>
      </c>
      <c r="C29" s="27" t="s">
        <v>37</v>
      </c>
      <c r="D29" s="28" t="s">
        <v>38</v>
      </c>
      <c r="E29" s="23">
        <v>390000</v>
      </c>
      <c r="F29" s="23">
        <v>390000</v>
      </c>
      <c r="G29" s="24">
        <v>211319.78</v>
      </c>
      <c r="H29" s="5">
        <f t="shared" si="0"/>
        <v>54.18455897435898</v>
      </c>
      <c r="I29" s="5">
        <f t="shared" si="1"/>
        <v>54.18455897435898</v>
      </c>
    </row>
    <row r="30" spans="1:9" ht="36">
      <c r="A30" s="1"/>
      <c r="B30" s="1"/>
      <c r="C30" s="29" t="s">
        <v>39</v>
      </c>
      <c r="D30" s="30" t="s">
        <v>40</v>
      </c>
      <c r="E30" s="31">
        <v>2200000</v>
      </c>
      <c r="F30" s="31">
        <v>2200000</v>
      </c>
      <c r="G30" s="32">
        <v>1252333.19</v>
      </c>
      <c r="H30" s="6">
        <f t="shared" si="0"/>
        <v>56.9242359090909</v>
      </c>
      <c r="I30" s="6">
        <f t="shared" si="1"/>
        <v>56.9242359090909</v>
      </c>
    </row>
    <row r="31" spans="1:9" ht="12.75">
      <c r="A31" s="1"/>
      <c r="B31" s="2" t="s">
        <v>0</v>
      </c>
      <c r="C31" s="27" t="s">
        <v>41</v>
      </c>
      <c r="D31" s="28" t="s">
        <v>38</v>
      </c>
      <c r="E31" s="23">
        <v>2200000</v>
      </c>
      <c r="F31" s="23">
        <v>2200000</v>
      </c>
      <c r="G31" s="24">
        <v>1252333.19</v>
      </c>
      <c r="H31" s="5">
        <f t="shared" si="0"/>
        <v>56.9242359090909</v>
      </c>
      <c r="I31" s="5">
        <f t="shared" si="1"/>
        <v>56.9242359090909</v>
      </c>
    </row>
    <row r="32" spans="1:9" ht="36">
      <c r="A32" s="1"/>
      <c r="B32" s="2" t="s">
        <v>0</v>
      </c>
      <c r="C32" s="29" t="s">
        <v>42</v>
      </c>
      <c r="D32" s="30" t="s">
        <v>43</v>
      </c>
      <c r="E32" s="31">
        <v>3800000</v>
      </c>
      <c r="F32" s="31">
        <v>3800000</v>
      </c>
      <c r="G32" s="38">
        <v>857731.22</v>
      </c>
      <c r="H32" s="6">
        <f t="shared" si="0"/>
        <v>22.571874210526317</v>
      </c>
      <c r="I32" s="6">
        <f t="shared" si="1"/>
        <v>22.571874210526317</v>
      </c>
    </row>
    <row r="33" spans="1:9" ht="12.75">
      <c r="A33" s="1"/>
      <c r="B33" s="1"/>
      <c r="C33" s="35"/>
      <c r="D33" s="36"/>
      <c r="E33" s="37"/>
      <c r="F33" s="37"/>
      <c r="G33" s="37"/>
      <c r="H33" s="9"/>
      <c r="I33" s="9"/>
    </row>
    <row r="34" spans="1:9" ht="12.75">
      <c r="A34" s="1"/>
      <c r="B34" s="1"/>
      <c r="C34" s="35"/>
      <c r="D34" s="36"/>
      <c r="E34" s="37"/>
      <c r="F34" s="37"/>
      <c r="G34" s="37"/>
      <c r="H34" s="71" t="s">
        <v>209</v>
      </c>
      <c r="I34" s="72"/>
    </row>
    <row r="35" spans="1:9" ht="12.75">
      <c r="A35" s="1"/>
      <c r="B35" s="1"/>
      <c r="C35" s="44">
        <v>1</v>
      </c>
      <c r="D35" s="44">
        <v>2</v>
      </c>
      <c r="E35" s="44">
        <v>3</v>
      </c>
      <c r="F35" s="44">
        <v>4</v>
      </c>
      <c r="G35" s="51">
        <v>5</v>
      </c>
      <c r="H35" s="44">
        <v>6</v>
      </c>
      <c r="I35" s="44">
        <v>7</v>
      </c>
    </row>
    <row r="36" spans="1:9" ht="96">
      <c r="A36" s="1"/>
      <c r="B36" s="1"/>
      <c r="C36" s="27" t="s">
        <v>198</v>
      </c>
      <c r="D36" s="28" t="s">
        <v>199</v>
      </c>
      <c r="E36" s="23">
        <v>1100000</v>
      </c>
      <c r="F36" s="23">
        <v>1100000</v>
      </c>
      <c r="G36" s="39">
        <v>260142.69</v>
      </c>
      <c r="H36" s="6">
        <f t="shared" si="0"/>
        <v>23.649335454545454</v>
      </c>
      <c r="I36" s="6">
        <f t="shared" si="1"/>
        <v>23.649335454545454</v>
      </c>
    </row>
    <row r="37" spans="1:9" ht="72">
      <c r="A37" s="1"/>
      <c r="B37" s="1"/>
      <c r="C37" s="27" t="s">
        <v>200</v>
      </c>
      <c r="D37" s="28" t="s">
        <v>201</v>
      </c>
      <c r="E37" s="23">
        <v>2700000</v>
      </c>
      <c r="F37" s="23">
        <v>2700000</v>
      </c>
      <c r="G37" s="24">
        <v>597588.53</v>
      </c>
      <c r="H37" s="5">
        <f t="shared" si="0"/>
        <v>22.13290851851852</v>
      </c>
      <c r="I37" s="5">
        <f t="shared" si="1"/>
        <v>22.13290851851852</v>
      </c>
    </row>
    <row r="38" spans="1:9" ht="36">
      <c r="A38" s="1"/>
      <c r="B38" s="1"/>
      <c r="C38" s="29" t="s">
        <v>44</v>
      </c>
      <c r="D38" s="30" t="s">
        <v>183</v>
      </c>
      <c r="E38" s="31">
        <v>72360500</v>
      </c>
      <c r="F38" s="31">
        <v>72360500</v>
      </c>
      <c r="G38" s="32">
        <v>17005594.74</v>
      </c>
      <c r="H38" s="5">
        <f t="shared" si="0"/>
        <v>23.501212318875627</v>
      </c>
      <c r="I38" s="5">
        <f t="shared" si="1"/>
        <v>23.501212318875627</v>
      </c>
    </row>
    <row r="39" spans="1:9" ht="12.75">
      <c r="A39" s="1"/>
      <c r="B39" s="1"/>
      <c r="C39" s="29" t="s">
        <v>45</v>
      </c>
      <c r="D39" s="30" t="s">
        <v>46</v>
      </c>
      <c r="E39" s="31">
        <v>32605500</v>
      </c>
      <c r="F39" s="31">
        <v>32605500</v>
      </c>
      <c r="G39" s="32">
        <v>9125800.33</v>
      </c>
      <c r="H39" s="5">
        <f t="shared" si="0"/>
        <v>27.988530554661022</v>
      </c>
      <c r="I39" s="5">
        <f t="shared" si="1"/>
        <v>27.988530554661022</v>
      </c>
    </row>
    <row r="40" spans="1:9" ht="48">
      <c r="A40" s="1"/>
      <c r="B40" s="1"/>
      <c r="C40" s="27" t="s">
        <v>47</v>
      </c>
      <c r="D40" s="28" t="s">
        <v>48</v>
      </c>
      <c r="E40" s="23">
        <v>275000</v>
      </c>
      <c r="F40" s="23">
        <v>275000</v>
      </c>
      <c r="G40" s="24">
        <v>71430.56</v>
      </c>
      <c r="H40" s="5">
        <f t="shared" si="0"/>
        <v>25.97474909090909</v>
      </c>
      <c r="I40" s="5">
        <f t="shared" si="1"/>
        <v>25.97474909090909</v>
      </c>
    </row>
    <row r="41" spans="1:9" ht="48">
      <c r="A41" s="1"/>
      <c r="B41" s="1"/>
      <c r="C41" s="27" t="s">
        <v>49</v>
      </c>
      <c r="D41" s="28" t="s">
        <v>50</v>
      </c>
      <c r="E41" s="23">
        <v>5000</v>
      </c>
      <c r="F41" s="23">
        <v>5000</v>
      </c>
      <c r="G41" s="24">
        <v>45481.76</v>
      </c>
      <c r="H41" s="5">
        <f t="shared" si="0"/>
        <v>909.6351999999999</v>
      </c>
      <c r="I41" s="5">
        <f t="shared" si="1"/>
        <v>909.6351999999999</v>
      </c>
    </row>
    <row r="42" spans="1:9" ht="48">
      <c r="A42" s="1"/>
      <c r="B42" s="1"/>
      <c r="C42" s="27" t="s">
        <v>51</v>
      </c>
      <c r="D42" s="28" t="s">
        <v>52</v>
      </c>
      <c r="E42" s="23">
        <v>125000</v>
      </c>
      <c r="F42" s="23">
        <v>125000</v>
      </c>
      <c r="G42" s="24">
        <v>77115.9</v>
      </c>
      <c r="H42" s="5">
        <f t="shared" si="0"/>
        <v>61.69272</v>
      </c>
      <c r="I42" s="5">
        <f t="shared" si="1"/>
        <v>61.69272</v>
      </c>
    </row>
    <row r="43" spans="1:9" ht="48">
      <c r="A43" s="1"/>
      <c r="B43" s="1"/>
      <c r="C43" s="27" t="s">
        <v>53</v>
      </c>
      <c r="D43" s="28" t="s">
        <v>140</v>
      </c>
      <c r="E43" s="23">
        <v>7500000</v>
      </c>
      <c r="F43" s="23">
        <v>7500000</v>
      </c>
      <c r="G43" s="24">
        <v>1711606.57</v>
      </c>
      <c r="H43" s="5">
        <f t="shared" si="0"/>
        <v>22.821420933333332</v>
      </c>
      <c r="I43" s="5">
        <f t="shared" si="1"/>
        <v>22.821420933333332</v>
      </c>
    </row>
    <row r="44" spans="1:9" ht="12.75">
      <c r="A44" s="1"/>
      <c r="B44" s="1"/>
      <c r="C44" s="27" t="s">
        <v>54</v>
      </c>
      <c r="D44" s="28" t="s">
        <v>55</v>
      </c>
      <c r="E44" s="23">
        <v>5500000</v>
      </c>
      <c r="F44" s="23">
        <v>5500000</v>
      </c>
      <c r="G44" s="24">
        <v>1503219.52</v>
      </c>
      <c r="H44" s="5">
        <f t="shared" si="0"/>
        <v>27.331264</v>
      </c>
      <c r="I44" s="5">
        <f t="shared" si="1"/>
        <v>27.331264</v>
      </c>
    </row>
    <row r="45" spans="1:9" ht="12.75">
      <c r="A45" s="1"/>
      <c r="B45" s="1"/>
      <c r="C45" s="27" t="s">
        <v>56</v>
      </c>
      <c r="D45" s="28" t="s">
        <v>57</v>
      </c>
      <c r="E45" s="23">
        <v>16188500</v>
      </c>
      <c r="F45" s="23">
        <v>16188500</v>
      </c>
      <c r="G45" s="24">
        <v>4936319.41</v>
      </c>
      <c r="H45" s="5">
        <f t="shared" si="0"/>
        <v>30.492753559625662</v>
      </c>
      <c r="I45" s="5">
        <f t="shared" si="1"/>
        <v>30.492753559625662</v>
      </c>
    </row>
    <row r="46" spans="1:9" ht="12.75">
      <c r="A46" s="1"/>
      <c r="B46" s="2" t="s">
        <v>0</v>
      </c>
      <c r="C46" s="27" t="s">
        <v>58</v>
      </c>
      <c r="D46" s="28" t="s">
        <v>59</v>
      </c>
      <c r="E46" s="23">
        <v>750000</v>
      </c>
      <c r="F46" s="23">
        <v>750000</v>
      </c>
      <c r="G46" s="24">
        <v>148811.32</v>
      </c>
      <c r="H46" s="6">
        <f t="shared" si="0"/>
        <v>19.841509333333335</v>
      </c>
      <c r="I46" s="6">
        <f t="shared" si="1"/>
        <v>19.841509333333335</v>
      </c>
    </row>
    <row r="47" spans="1:9" ht="12.75">
      <c r="A47" s="1"/>
      <c r="B47" s="1"/>
      <c r="C47" s="27" t="s">
        <v>60</v>
      </c>
      <c r="D47" s="28" t="s">
        <v>61</v>
      </c>
      <c r="E47" s="23">
        <v>2200000</v>
      </c>
      <c r="F47" s="23">
        <v>2200000</v>
      </c>
      <c r="G47" s="24">
        <v>625565.29</v>
      </c>
      <c r="H47" s="6">
        <f t="shared" si="0"/>
        <v>28.43478590909091</v>
      </c>
      <c r="I47" s="6">
        <f t="shared" si="1"/>
        <v>28.43478590909091</v>
      </c>
    </row>
    <row r="48" spans="1:9" ht="12.75">
      <c r="A48" s="1"/>
      <c r="B48" s="2" t="s">
        <v>0</v>
      </c>
      <c r="C48" s="27" t="s">
        <v>62</v>
      </c>
      <c r="D48" s="28" t="s">
        <v>63</v>
      </c>
      <c r="E48" s="23">
        <v>41000</v>
      </c>
      <c r="F48" s="23">
        <v>41000</v>
      </c>
      <c r="G48" s="24">
        <v>0</v>
      </c>
      <c r="H48" s="5">
        <f t="shared" si="0"/>
        <v>0</v>
      </c>
      <c r="I48" s="5">
        <f t="shared" si="1"/>
        <v>0</v>
      </c>
    </row>
    <row r="49" spans="1:9" ht="12.75">
      <c r="A49" s="1"/>
      <c r="B49" s="1"/>
      <c r="C49" s="27" t="s">
        <v>64</v>
      </c>
      <c r="D49" s="28" t="s">
        <v>65</v>
      </c>
      <c r="E49" s="23">
        <v>21000</v>
      </c>
      <c r="F49" s="23">
        <v>21000</v>
      </c>
      <c r="G49" s="24">
        <v>6250</v>
      </c>
      <c r="H49" s="6">
        <f t="shared" si="0"/>
        <v>29.761904761904763</v>
      </c>
      <c r="I49" s="6">
        <f t="shared" si="1"/>
        <v>29.761904761904763</v>
      </c>
    </row>
    <row r="50" spans="1:9" ht="12.75">
      <c r="A50" s="1"/>
      <c r="B50" s="1"/>
      <c r="C50" s="29" t="s">
        <v>66</v>
      </c>
      <c r="D50" s="30" t="s">
        <v>67</v>
      </c>
      <c r="E50" s="31">
        <v>55000</v>
      </c>
      <c r="F50" s="31">
        <v>55000</v>
      </c>
      <c r="G50" s="32">
        <v>3460</v>
      </c>
      <c r="H50" s="5">
        <f t="shared" si="0"/>
        <v>6.290909090909091</v>
      </c>
      <c r="I50" s="5">
        <f t="shared" si="1"/>
        <v>6.290909090909091</v>
      </c>
    </row>
    <row r="51" spans="1:9" ht="24">
      <c r="A51" s="1"/>
      <c r="B51" s="1"/>
      <c r="C51" s="27" t="s">
        <v>68</v>
      </c>
      <c r="D51" s="28" t="s">
        <v>69</v>
      </c>
      <c r="E51" s="23">
        <v>55000</v>
      </c>
      <c r="F51" s="23">
        <v>55000</v>
      </c>
      <c r="G51" s="24">
        <v>3460</v>
      </c>
      <c r="H51" s="5">
        <f t="shared" si="0"/>
        <v>6.290909090909091</v>
      </c>
      <c r="I51" s="5">
        <f t="shared" si="1"/>
        <v>6.290909090909091</v>
      </c>
    </row>
    <row r="52" spans="1:9" ht="12.75">
      <c r="A52" s="1"/>
      <c r="B52" s="2" t="s">
        <v>0</v>
      </c>
      <c r="C52" s="29" t="s">
        <v>70</v>
      </c>
      <c r="D52" s="30" t="s">
        <v>71</v>
      </c>
      <c r="E52" s="31">
        <v>39700000</v>
      </c>
      <c r="F52" s="31">
        <v>39700000</v>
      </c>
      <c r="G52" s="32">
        <v>7876334.41</v>
      </c>
      <c r="H52" s="5">
        <f t="shared" si="0"/>
        <v>19.839633274559194</v>
      </c>
      <c r="I52" s="5">
        <f t="shared" si="1"/>
        <v>19.839633274559194</v>
      </c>
    </row>
    <row r="53" spans="1:9" ht="12.75">
      <c r="A53" s="1"/>
      <c r="B53" s="2" t="s">
        <v>0</v>
      </c>
      <c r="C53" s="27" t="s">
        <v>72</v>
      </c>
      <c r="D53" s="28" t="s">
        <v>73</v>
      </c>
      <c r="E53" s="23">
        <v>2700000</v>
      </c>
      <c r="F53" s="23">
        <v>2700000</v>
      </c>
      <c r="G53" s="24">
        <v>1150332.61</v>
      </c>
      <c r="H53" s="6">
        <f t="shared" si="0"/>
        <v>42.60491148148148</v>
      </c>
      <c r="I53" s="6">
        <f t="shared" si="1"/>
        <v>42.60491148148148</v>
      </c>
    </row>
    <row r="54" spans="1:9" ht="12.75">
      <c r="A54" s="1"/>
      <c r="B54" s="2" t="s">
        <v>0</v>
      </c>
      <c r="C54" s="27" t="s">
        <v>74</v>
      </c>
      <c r="D54" s="28" t="s">
        <v>75</v>
      </c>
      <c r="E54" s="23">
        <v>30000000</v>
      </c>
      <c r="F54" s="23">
        <v>30000000</v>
      </c>
      <c r="G54" s="24">
        <v>5353133.46</v>
      </c>
      <c r="H54" s="6">
        <f t="shared" si="0"/>
        <v>17.8437782</v>
      </c>
      <c r="I54" s="6">
        <f t="shared" si="1"/>
        <v>17.8437782</v>
      </c>
    </row>
    <row r="55" spans="1:9" ht="60">
      <c r="A55" s="1"/>
      <c r="B55" s="1"/>
      <c r="C55" s="27" t="s">
        <v>76</v>
      </c>
      <c r="D55" s="28" t="s">
        <v>77</v>
      </c>
      <c r="E55" s="23">
        <v>7000000</v>
      </c>
      <c r="F55" s="23">
        <v>7000000</v>
      </c>
      <c r="G55" s="24">
        <v>1372868.34</v>
      </c>
      <c r="H55" s="6">
        <f t="shared" si="0"/>
        <v>19.61240485714286</v>
      </c>
      <c r="I55" s="6">
        <f t="shared" si="1"/>
        <v>19.61240485714286</v>
      </c>
    </row>
    <row r="56" spans="1:9" ht="12.75">
      <c r="A56" s="1"/>
      <c r="B56" s="2" t="s">
        <v>0</v>
      </c>
      <c r="C56" s="29" t="s">
        <v>78</v>
      </c>
      <c r="D56" s="30" t="s">
        <v>79</v>
      </c>
      <c r="E56" s="31">
        <v>3861000</v>
      </c>
      <c r="F56" s="31">
        <v>3861000</v>
      </c>
      <c r="G56" s="32">
        <v>1034534.04</v>
      </c>
      <c r="H56" s="5">
        <f t="shared" si="0"/>
        <v>26.79445843045843</v>
      </c>
      <c r="I56" s="5">
        <f t="shared" si="1"/>
        <v>26.79445843045843</v>
      </c>
    </row>
    <row r="57" spans="1:9" ht="24">
      <c r="A57" s="1"/>
      <c r="B57" s="1"/>
      <c r="C57" s="29" t="s">
        <v>80</v>
      </c>
      <c r="D57" s="30" t="s">
        <v>81</v>
      </c>
      <c r="E57" s="31">
        <v>51000</v>
      </c>
      <c r="F57" s="31">
        <v>51000</v>
      </c>
      <c r="G57" s="32">
        <v>74984</v>
      </c>
      <c r="H57" s="6">
        <f t="shared" si="0"/>
        <v>147.02745098039216</v>
      </c>
      <c r="I57" s="6">
        <f t="shared" si="1"/>
        <v>147.02745098039216</v>
      </c>
    </row>
    <row r="58" spans="1:9" ht="96">
      <c r="A58" s="1"/>
      <c r="B58" s="1"/>
      <c r="C58" s="29" t="s">
        <v>82</v>
      </c>
      <c r="D58" s="30" t="s">
        <v>83</v>
      </c>
      <c r="E58" s="31">
        <v>20000</v>
      </c>
      <c r="F58" s="31">
        <v>20000</v>
      </c>
      <c r="G58" s="32">
        <v>41749</v>
      </c>
      <c r="H58" s="5">
        <f>SUM(G58/E58*100)</f>
        <v>208.745</v>
      </c>
      <c r="I58" s="5">
        <f t="shared" si="1"/>
        <v>208.745</v>
      </c>
    </row>
    <row r="59" spans="1:9" ht="48">
      <c r="A59" s="1"/>
      <c r="B59" s="2" t="s">
        <v>0</v>
      </c>
      <c r="C59" s="27" t="s">
        <v>84</v>
      </c>
      <c r="D59" s="28" t="s">
        <v>85</v>
      </c>
      <c r="E59" s="23">
        <v>20000</v>
      </c>
      <c r="F59" s="23">
        <v>20000</v>
      </c>
      <c r="G59" s="24">
        <v>41749</v>
      </c>
      <c r="H59" s="5">
        <f>SUM(G59/E59*100)</f>
        <v>208.745</v>
      </c>
      <c r="I59" s="6">
        <f t="shared" si="1"/>
        <v>208.745</v>
      </c>
    </row>
    <row r="60" spans="1:9" ht="12.75">
      <c r="A60" s="1"/>
      <c r="B60" s="2" t="s">
        <v>0</v>
      </c>
      <c r="C60" s="29" t="s">
        <v>86</v>
      </c>
      <c r="D60" s="30" t="s">
        <v>87</v>
      </c>
      <c r="E60" s="31">
        <v>31000</v>
      </c>
      <c r="F60" s="31">
        <v>31000</v>
      </c>
      <c r="G60" s="32">
        <v>33235</v>
      </c>
      <c r="H60" s="6">
        <f t="shared" si="0"/>
        <v>107.20967741935483</v>
      </c>
      <c r="I60" s="6">
        <f t="shared" si="1"/>
        <v>107.20967741935483</v>
      </c>
    </row>
    <row r="61" spans="1:9" ht="12.75">
      <c r="A61" s="1"/>
      <c r="B61" s="1"/>
      <c r="C61" s="27" t="s">
        <v>88</v>
      </c>
      <c r="D61" s="28" t="s">
        <v>89</v>
      </c>
      <c r="E61" s="23">
        <v>30000</v>
      </c>
      <c r="F61" s="23">
        <v>30000</v>
      </c>
      <c r="G61" s="24">
        <v>33235</v>
      </c>
      <c r="H61" s="6">
        <f t="shared" si="0"/>
        <v>110.78333333333332</v>
      </c>
      <c r="I61" s="6">
        <f t="shared" si="1"/>
        <v>110.78333333333332</v>
      </c>
    </row>
    <row r="62" spans="1:9" ht="12.75">
      <c r="A62" s="1"/>
      <c r="B62" s="1"/>
      <c r="C62" s="35"/>
      <c r="D62" s="36"/>
      <c r="E62" s="37"/>
      <c r="F62" s="37"/>
      <c r="G62" s="37"/>
      <c r="H62" s="9"/>
      <c r="I62" s="9"/>
    </row>
    <row r="63" spans="1:9" ht="12.75">
      <c r="A63" s="1"/>
      <c r="B63" s="1"/>
      <c r="C63" s="35"/>
      <c r="D63" s="36"/>
      <c r="E63" s="37"/>
      <c r="F63" s="37"/>
      <c r="G63" s="37"/>
      <c r="H63" s="71" t="s">
        <v>209</v>
      </c>
      <c r="I63" s="72"/>
    </row>
    <row r="64" spans="1:9" ht="12.75">
      <c r="A64" s="1"/>
      <c r="B64" s="1"/>
      <c r="C64" s="44">
        <v>1</v>
      </c>
      <c r="D64" s="44">
        <v>2</v>
      </c>
      <c r="E64" s="44">
        <v>3</v>
      </c>
      <c r="F64" s="44">
        <v>4</v>
      </c>
      <c r="G64" s="51">
        <v>5</v>
      </c>
      <c r="H64" s="44">
        <v>6</v>
      </c>
      <c r="I64" s="44">
        <v>7</v>
      </c>
    </row>
    <row r="65" spans="1:9" ht="84">
      <c r="A65" s="1"/>
      <c r="B65" s="1"/>
      <c r="C65" s="27" t="s">
        <v>90</v>
      </c>
      <c r="D65" s="28" t="s">
        <v>202</v>
      </c>
      <c r="E65" s="23">
        <v>1000</v>
      </c>
      <c r="F65" s="23">
        <v>1000</v>
      </c>
      <c r="G65" s="24">
        <v>0</v>
      </c>
      <c r="H65" s="5">
        <f t="shared" si="0"/>
        <v>0</v>
      </c>
      <c r="I65" s="5">
        <f t="shared" si="1"/>
        <v>0</v>
      </c>
    </row>
    <row r="66" spans="1:9" ht="24">
      <c r="A66" s="1"/>
      <c r="B66" s="1"/>
      <c r="C66" s="29" t="s">
        <v>91</v>
      </c>
      <c r="D66" s="30" t="s">
        <v>92</v>
      </c>
      <c r="E66" s="31">
        <v>3810000</v>
      </c>
      <c r="F66" s="31">
        <v>3810000</v>
      </c>
      <c r="G66" s="32">
        <v>956494.25</v>
      </c>
      <c r="H66" s="5">
        <f t="shared" si="0"/>
        <v>25.10483595800525</v>
      </c>
      <c r="I66" s="5">
        <f t="shared" si="1"/>
        <v>25.10483595800525</v>
      </c>
    </row>
    <row r="67" spans="1:9" ht="12.75">
      <c r="A67" s="1"/>
      <c r="B67" s="2" t="s">
        <v>0</v>
      </c>
      <c r="C67" s="29" t="s">
        <v>93</v>
      </c>
      <c r="D67" s="30" t="s">
        <v>94</v>
      </c>
      <c r="E67" s="31">
        <v>2770000</v>
      </c>
      <c r="F67" s="31">
        <v>2770000</v>
      </c>
      <c r="G67" s="32">
        <v>708048.46</v>
      </c>
      <c r="H67" s="5">
        <f t="shared" si="0"/>
        <v>25.561316245487365</v>
      </c>
      <c r="I67" s="5">
        <f t="shared" si="1"/>
        <v>25.561316245487365</v>
      </c>
    </row>
    <row r="68" spans="1:9" ht="36">
      <c r="A68" s="1"/>
      <c r="B68" s="1"/>
      <c r="C68" s="27" t="s">
        <v>95</v>
      </c>
      <c r="D68" s="28" t="s">
        <v>96</v>
      </c>
      <c r="E68" s="23">
        <v>70000</v>
      </c>
      <c r="F68" s="23">
        <v>70000</v>
      </c>
      <c r="G68" s="24">
        <v>16024</v>
      </c>
      <c r="H68" s="6">
        <f t="shared" si="0"/>
        <v>22.89142857142857</v>
      </c>
      <c r="I68" s="6">
        <f t="shared" si="1"/>
        <v>22.89142857142857</v>
      </c>
    </row>
    <row r="69" spans="1:9" ht="24">
      <c r="A69" s="1"/>
      <c r="B69" s="2" t="s">
        <v>0</v>
      </c>
      <c r="C69" s="27" t="s">
        <v>97</v>
      </c>
      <c r="D69" s="28" t="s">
        <v>98</v>
      </c>
      <c r="E69" s="23">
        <v>2500000</v>
      </c>
      <c r="F69" s="23">
        <v>2500000</v>
      </c>
      <c r="G69" s="24">
        <v>625564.46</v>
      </c>
      <c r="H69" s="5">
        <f t="shared" si="0"/>
        <v>25.0225784</v>
      </c>
      <c r="I69" s="5">
        <f t="shared" si="1"/>
        <v>25.0225784</v>
      </c>
    </row>
    <row r="70" spans="1:9" ht="24">
      <c r="A70" s="1"/>
      <c r="B70" s="1"/>
      <c r="C70" s="27" t="s">
        <v>99</v>
      </c>
      <c r="D70" s="28" t="s">
        <v>100</v>
      </c>
      <c r="E70" s="23">
        <v>200000</v>
      </c>
      <c r="F70" s="23">
        <v>200000</v>
      </c>
      <c r="G70" s="24">
        <v>66460</v>
      </c>
      <c r="H70" s="6">
        <f t="shared" si="0"/>
        <v>33.23</v>
      </c>
      <c r="I70" s="6">
        <f t="shared" si="1"/>
        <v>33.23</v>
      </c>
    </row>
    <row r="71" spans="1:9" ht="36">
      <c r="A71" s="1"/>
      <c r="B71" s="1"/>
      <c r="C71" s="29" t="s">
        <v>101</v>
      </c>
      <c r="D71" s="30" t="s">
        <v>102</v>
      </c>
      <c r="E71" s="31">
        <v>850000</v>
      </c>
      <c r="F71" s="31">
        <v>850000</v>
      </c>
      <c r="G71" s="32">
        <v>202858.3</v>
      </c>
      <c r="H71" s="5">
        <f t="shared" si="0"/>
        <v>23.865682352941175</v>
      </c>
      <c r="I71" s="5">
        <f t="shared" si="1"/>
        <v>23.865682352941175</v>
      </c>
    </row>
    <row r="72" spans="1:9" ht="36">
      <c r="A72" s="1"/>
      <c r="B72" s="1"/>
      <c r="C72" s="27" t="s">
        <v>103</v>
      </c>
      <c r="D72" s="28" t="s">
        <v>185</v>
      </c>
      <c r="E72" s="23">
        <v>850000</v>
      </c>
      <c r="F72" s="23">
        <v>850000</v>
      </c>
      <c r="G72" s="24">
        <v>202858.3</v>
      </c>
      <c r="H72" s="5">
        <f t="shared" si="0"/>
        <v>23.865682352941175</v>
      </c>
      <c r="I72" s="5">
        <f t="shared" si="1"/>
        <v>23.865682352941175</v>
      </c>
    </row>
    <row r="73" spans="1:9" ht="12.75">
      <c r="A73" s="1"/>
      <c r="B73" s="2" t="s">
        <v>0</v>
      </c>
      <c r="C73" s="29" t="s">
        <v>104</v>
      </c>
      <c r="D73" s="30" t="s">
        <v>105</v>
      </c>
      <c r="E73" s="31">
        <v>190000</v>
      </c>
      <c r="F73" s="31">
        <v>190000</v>
      </c>
      <c r="G73" s="32">
        <v>45587.49</v>
      </c>
      <c r="H73" s="5">
        <f t="shared" si="0"/>
        <v>23.993415789473683</v>
      </c>
      <c r="I73" s="5">
        <f t="shared" si="1"/>
        <v>23.993415789473683</v>
      </c>
    </row>
    <row r="74" spans="1:9" ht="48">
      <c r="A74" s="1"/>
      <c r="B74" s="2"/>
      <c r="C74" s="27" t="s">
        <v>106</v>
      </c>
      <c r="D74" s="28" t="s">
        <v>107</v>
      </c>
      <c r="E74" s="23">
        <v>170000</v>
      </c>
      <c r="F74" s="23">
        <v>170000</v>
      </c>
      <c r="G74" s="24">
        <v>41637.71</v>
      </c>
      <c r="H74" s="5"/>
      <c r="I74" s="5"/>
    </row>
    <row r="75" spans="1:9" ht="24">
      <c r="A75" s="1"/>
      <c r="B75" s="2"/>
      <c r="C75" s="27" t="s">
        <v>108</v>
      </c>
      <c r="D75" s="28" t="s">
        <v>109</v>
      </c>
      <c r="E75" s="23">
        <v>0</v>
      </c>
      <c r="F75" s="23">
        <v>0</v>
      </c>
      <c r="G75" s="24">
        <v>5.78</v>
      </c>
      <c r="H75" s="5"/>
      <c r="I75" s="5"/>
    </row>
    <row r="76" spans="1:9" ht="36">
      <c r="A76" s="1"/>
      <c r="B76" s="2"/>
      <c r="C76" s="27" t="s">
        <v>110</v>
      </c>
      <c r="D76" s="28" t="s">
        <v>111</v>
      </c>
      <c r="E76" s="23">
        <v>20000</v>
      </c>
      <c r="F76" s="23">
        <v>20000</v>
      </c>
      <c r="G76" s="24">
        <v>3944</v>
      </c>
      <c r="H76" s="5"/>
      <c r="I76" s="5"/>
    </row>
    <row r="77" spans="1:9" ht="12.75">
      <c r="A77" s="1"/>
      <c r="B77" s="2"/>
      <c r="C77" s="29" t="s">
        <v>112</v>
      </c>
      <c r="D77" s="30" t="s">
        <v>113</v>
      </c>
      <c r="E77" s="31">
        <v>0</v>
      </c>
      <c r="F77" s="31">
        <v>0</v>
      </c>
      <c r="G77" s="32">
        <v>3055.79</v>
      </c>
      <c r="H77" s="5"/>
      <c r="I77" s="5"/>
    </row>
    <row r="78" spans="1:9" ht="12.75">
      <c r="A78" s="1"/>
      <c r="B78" s="2"/>
      <c r="C78" s="29" t="s">
        <v>203</v>
      </c>
      <c r="D78" s="30" t="s">
        <v>87</v>
      </c>
      <c r="E78" s="31">
        <v>0</v>
      </c>
      <c r="F78" s="31">
        <v>0</v>
      </c>
      <c r="G78" s="32">
        <v>3055.79</v>
      </c>
      <c r="H78" s="5"/>
      <c r="I78" s="5"/>
    </row>
    <row r="79" spans="1:9" ht="12.75">
      <c r="A79" s="1"/>
      <c r="B79" s="2"/>
      <c r="C79" s="27" t="s">
        <v>204</v>
      </c>
      <c r="D79" s="28" t="s">
        <v>87</v>
      </c>
      <c r="E79" s="23">
        <v>0</v>
      </c>
      <c r="F79" s="23">
        <v>0</v>
      </c>
      <c r="G79" s="24">
        <v>3055.79</v>
      </c>
      <c r="H79" s="5"/>
      <c r="I79" s="5"/>
    </row>
    <row r="80" spans="1:9" ht="16.5" customHeight="1">
      <c r="A80" s="1"/>
      <c r="B80" s="1"/>
      <c r="C80" s="49" t="s">
        <v>173</v>
      </c>
      <c r="D80" s="50"/>
      <c r="E80" s="45">
        <v>199000900</v>
      </c>
      <c r="F80" s="45">
        <v>199000900</v>
      </c>
      <c r="G80" s="46">
        <v>45623347.99</v>
      </c>
      <c r="H80" s="47">
        <f>SUM(G80/E80*100)</f>
        <v>22.9262018362731</v>
      </c>
      <c r="I80" s="47">
        <f>SUM(G80/F80*100)</f>
        <v>22.9262018362731</v>
      </c>
    </row>
    <row r="81" spans="1:9" ht="12.75" customHeight="1">
      <c r="A81" s="1"/>
      <c r="B81" s="2" t="s">
        <v>0</v>
      </c>
      <c r="C81" s="25" t="s">
        <v>114</v>
      </c>
      <c r="D81" s="26" t="s">
        <v>115</v>
      </c>
      <c r="E81" s="22">
        <v>81216740</v>
      </c>
      <c r="F81" s="22">
        <v>83873512</v>
      </c>
      <c r="G81" s="31">
        <v>19708741</v>
      </c>
      <c r="H81" s="6">
        <f t="shared" si="0"/>
        <v>24.26684572663222</v>
      </c>
      <c r="I81" s="6">
        <f t="shared" si="1"/>
        <v>23.498170673954846</v>
      </c>
    </row>
    <row r="82" spans="1:9" ht="12.75" customHeight="1">
      <c r="A82" s="1"/>
      <c r="B82" s="2" t="s">
        <v>0</v>
      </c>
      <c r="C82" s="25" t="s">
        <v>116</v>
      </c>
      <c r="D82" s="26" t="s">
        <v>117</v>
      </c>
      <c r="E82" s="22">
        <v>81216740</v>
      </c>
      <c r="F82" s="22">
        <v>83873512</v>
      </c>
      <c r="G82" s="31">
        <v>19708741</v>
      </c>
      <c r="H82" s="6">
        <f t="shared" si="0"/>
        <v>24.26684572663222</v>
      </c>
      <c r="I82" s="6">
        <f t="shared" si="1"/>
        <v>23.498170673954846</v>
      </c>
    </row>
    <row r="83" spans="1:9" ht="12.75" customHeight="1">
      <c r="A83" s="1"/>
      <c r="B83" s="2"/>
      <c r="C83" s="25" t="s">
        <v>194</v>
      </c>
      <c r="D83" s="26" t="s">
        <v>195</v>
      </c>
      <c r="E83" s="22">
        <v>0</v>
      </c>
      <c r="F83" s="22">
        <v>2305900</v>
      </c>
      <c r="G83" s="31">
        <v>576600</v>
      </c>
      <c r="H83" s="6"/>
      <c r="I83" s="6"/>
    </row>
    <row r="84" spans="1:9" ht="85.5" customHeight="1">
      <c r="A84" s="1"/>
      <c r="B84" s="2"/>
      <c r="C84" s="27" t="s">
        <v>196</v>
      </c>
      <c r="D84" s="28" t="s">
        <v>197</v>
      </c>
      <c r="E84" s="23">
        <v>0</v>
      </c>
      <c r="F84" s="23">
        <v>2305900</v>
      </c>
      <c r="G84" s="23">
        <v>576600</v>
      </c>
      <c r="H84" s="6"/>
      <c r="I84" s="6"/>
    </row>
    <row r="85" spans="1:9" ht="28.5" customHeight="1">
      <c r="A85" s="1"/>
      <c r="B85" s="2" t="s">
        <v>0</v>
      </c>
      <c r="C85" s="25" t="s">
        <v>118</v>
      </c>
      <c r="D85" s="26" t="s">
        <v>119</v>
      </c>
      <c r="E85" s="22">
        <v>77994200</v>
      </c>
      <c r="F85" s="22">
        <v>77994200</v>
      </c>
      <c r="G85" s="31">
        <v>18289000</v>
      </c>
      <c r="H85" s="6">
        <f aca="true" t="shared" si="2" ref="H85:H90">SUM(G85/E85*100)</f>
        <v>23.44917955437712</v>
      </c>
      <c r="I85" s="6">
        <f aca="true" t="shared" si="3" ref="I85:I93">SUM(G85/F85*100)</f>
        <v>23.44917955437712</v>
      </c>
    </row>
    <row r="86" spans="1:9" ht="12.75" customHeight="1">
      <c r="A86" s="1"/>
      <c r="B86" s="1"/>
      <c r="C86" s="27" t="s">
        <v>120</v>
      </c>
      <c r="D86" s="28" t="s">
        <v>121</v>
      </c>
      <c r="E86" s="23">
        <v>77994200</v>
      </c>
      <c r="F86" s="23">
        <v>77994200</v>
      </c>
      <c r="G86" s="23">
        <v>18289000</v>
      </c>
      <c r="H86" s="5">
        <f t="shared" si="2"/>
        <v>23.44917955437712</v>
      </c>
      <c r="I86" s="5">
        <f t="shared" si="3"/>
        <v>23.44917955437712</v>
      </c>
    </row>
    <row r="87" spans="1:9" ht="27.75" customHeight="1">
      <c r="A87" s="1"/>
      <c r="B87" s="2" t="s">
        <v>0</v>
      </c>
      <c r="C87" s="25" t="s">
        <v>122</v>
      </c>
      <c r="D87" s="26" t="s">
        <v>123</v>
      </c>
      <c r="E87" s="22">
        <v>1770800</v>
      </c>
      <c r="F87" s="22">
        <v>1770800</v>
      </c>
      <c r="G87" s="31">
        <v>442701</v>
      </c>
      <c r="H87" s="6">
        <f t="shared" si="2"/>
        <v>25.000056471651234</v>
      </c>
      <c r="I87" s="6">
        <f t="shared" si="3"/>
        <v>25.000056471651234</v>
      </c>
    </row>
    <row r="88" spans="1:9" ht="60.75" customHeight="1">
      <c r="A88" s="1"/>
      <c r="B88" s="1"/>
      <c r="C88" s="27" t="s">
        <v>124</v>
      </c>
      <c r="D88" s="28" t="s">
        <v>125</v>
      </c>
      <c r="E88" s="23">
        <v>1770800</v>
      </c>
      <c r="F88" s="23">
        <v>1770800</v>
      </c>
      <c r="G88" s="23">
        <v>442701</v>
      </c>
      <c r="H88" s="5">
        <f t="shared" si="2"/>
        <v>25.000056471651234</v>
      </c>
      <c r="I88" s="5">
        <f t="shared" si="3"/>
        <v>25.000056471651234</v>
      </c>
    </row>
    <row r="89" spans="1:9" ht="29.25" customHeight="1">
      <c r="A89" s="1"/>
      <c r="B89" s="1"/>
      <c r="C89" s="25" t="s">
        <v>126</v>
      </c>
      <c r="D89" s="26" t="s">
        <v>127</v>
      </c>
      <c r="E89" s="22">
        <v>1451740</v>
      </c>
      <c r="F89" s="22">
        <v>1802612</v>
      </c>
      <c r="G89" s="31">
        <v>400440</v>
      </c>
      <c r="H89" s="5">
        <f t="shared" si="2"/>
        <v>27.583451582239242</v>
      </c>
      <c r="I89" s="5">
        <f t="shared" si="3"/>
        <v>22.214431058930042</v>
      </c>
    </row>
    <row r="90" spans="1:9" ht="38.25" customHeight="1">
      <c r="A90" s="1"/>
      <c r="B90" s="2" t="s">
        <v>0</v>
      </c>
      <c r="C90" s="27" t="s">
        <v>128</v>
      </c>
      <c r="D90" s="28" t="s">
        <v>129</v>
      </c>
      <c r="E90" s="23">
        <v>670380</v>
      </c>
      <c r="F90" s="23">
        <v>670380</v>
      </c>
      <c r="G90" s="23">
        <v>157500</v>
      </c>
      <c r="H90" s="5">
        <f t="shared" si="2"/>
        <v>23.49413765327128</v>
      </c>
      <c r="I90" s="5">
        <f t="shared" si="3"/>
        <v>23.49413765327128</v>
      </c>
    </row>
    <row r="91" spans="1:9" ht="48.75" customHeight="1">
      <c r="A91" s="1"/>
      <c r="B91" s="1"/>
      <c r="C91" s="27" t="s">
        <v>130</v>
      </c>
      <c r="D91" s="28" t="s">
        <v>131</v>
      </c>
      <c r="E91" s="23">
        <v>0</v>
      </c>
      <c r="F91" s="23">
        <v>286772</v>
      </c>
      <c r="G91" s="23">
        <v>71700</v>
      </c>
      <c r="H91" s="5"/>
      <c r="I91" s="6">
        <f t="shared" si="3"/>
        <v>25.002440963552925</v>
      </c>
    </row>
    <row r="92" spans="1:9" ht="18" customHeight="1">
      <c r="A92" s="1"/>
      <c r="B92" s="2" t="s">
        <v>0</v>
      </c>
      <c r="C92" s="27" t="s">
        <v>132</v>
      </c>
      <c r="D92" s="28" t="s">
        <v>133</v>
      </c>
      <c r="E92" s="23">
        <v>781360</v>
      </c>
      <c r="F92" s="23">
        <v>845460</v>
      </c>
      <c r="G92" s="23">
        <v>171240</v>
      </c>
      <c r="H92" s="6">
        <f>SUM(G92/E92*100)</f>
        <v>21.91563427869356</v>
      </c>
      <c r="I92" s="6">
        <f t="shared" si="3"/>
        <v>20.254062877013695</v>
      </c>
    </row>
    <row r="93" spans="1:9" ht="18" customHeight="1">
      <c r="A93" s="1"/>
      <c r="B93" s="1"/>
      <c r="C93" s="66" t="s">
        <v>139</v>
      </c>
      <c r="D93" s="66"/>
      <c r="E93" s="45">
        <v>280217640</v>
      </c>
      <c r="F93" s="45">
        <v>282874412</v>
      </c>
      <c r="G93" s="45">
        <v>65332088.99</v>
      </c>
      <c r="H93" s="47">
        <f>SUM(G93/E93*100)</f>
        <v>23.31476668992002</v>
      </c>
      <c r="I93" s="47">
        <f t="shared" si="3"/>
        <v>23.095793121790035</v>
      </c>
    </row>
    <row r="94" spans="1:9" ht="18" customHeight="1">
      <c r="A94" s="1"/>
      <c r="B94" s="1"/>
      <c r="C94" s="35"/>
      <c r="D94" s="36"/>
      <c r="E94" s="37"/>
      <c r="F94" s="37"/>
      <c r="G94" s="37"/>
      <c r="H94" s="9"/>
      <c r="I94" s="9"/>
    </row>
    <row r="95" spans="1:9" ht="18" customHeight="1">
      <c r="A95" s="1"/>
      <c r="B95" s="1"/>
      <c r="C95" s="35"/>
      <c r="D95" s="36"/>
      <c r="E95" s="37"/>
      <c r="F95" s="37"/>
      <c r="G95" s="37"/>
      <c r="H95" s="73" t="s">
        <v>209</v>
      </c>
      <c r="I95" s="74"/>
    </row>
    <row r="96" spans="1:9" ht="18" customHeight="1">
      <c r="A96" s="1"/>
      <c r="B96" s="1"/>
      <c r="C96" s="10"/>
      <c r="D96" s="10"/>
      <c r="E96" s="11"/>
      <c r="F96" s="11"/>
      <c r="G96" s="11"/>
      <c r="H96" s="9"/>
      <c r="I96" s="9"/>
    </row>
    <row r="97" spans="3:9" ht="15" customHeight="1">
      <c r="C97" s="64" t="s">
        <v>175</v>
      </c>
      <c r="D97" s="64"/>
      <c r="E97" s="64"/>
      <c r="F97" s="64"/>
      <c r="G97" s="64"/>
      <c r="H97" s="64"/>
      <c r="I97" s="64"/>
    </row>
    <row r="98" spans="3:9" ht="15" customHeight="1">
      <c r="C98" s="58" t="s">
        <v>192</v>
      </c>
      <c r="D98" s="59"/>
      <c r="E98" s="59"/>
      <c r="F98" s="59"/>
      <c r="G98" s="59"/>
      <c r="H98" s="59"/>
      <c r="I98" s="59"/>
    </row>
    <row r="99" spans="3:9" ht="12.75">
      <c r="C99" s="67"/>
      <c r="D99" s="67"/>
      <c r="E99" s="67"/>
      <c r="F99" s="67"/>
      <c r="G99" s="67"/>
      <c r="H99" s="67"/>
      <c r="I99" s="67"/>
    </row>
    <row r="100" spans="3:9" ht="12.75" customHeight="1">
      <c r="C100" s="53" t="s">
        <v>1</v>
      </c>
      <c r="D100" s="53" t="s">
        <v>2</v>
      </c>
      <c r="E100" s="57" t="s">
        <v>134</v>
      </c>
      <c r="F100" s="53" t="s">
        <v>141</v>
      </c>
      <c r="G100" s="62" t="s">
        <v>193</v>
      </c>
      <c r="H100" s="68" t="s">
        <v>136</v>
      </c>
      <c r="I100" s="69"/>
    </row>
    <row r="101" spans="3:9" ht="36">
      <c r="C101" s="60"/>
      <c r="D101" s="60"/>
      <c r="E101" s="61"/>
      <c r="F101" s="60"/>
      <c r="G101" s="75"/>
      <c r="H101" s="4" t="s">
        <v>137</v>
      </c>
      <c r="I101" s="13" t="s">
        <v>172</v>
      </c>
    </row>
    <row r="102" spans="3:9" ht="12.75">
      <c r="C102" s="44">
        <v>1</v>
      </c>
      <c r="D102" s="44">
        <v>2</v>
      </c>
      <c r="E102" s="44">
        <v>3</v>
      </c>
      <c r="F102" s="44">
        <v>4</v>
      </c>
      <c r="G102" s="51">
        <v>5</v>
      </c>
      <c r="H102" s="44">
        <v>6</v>
      </c>
      <c r="I102" s="44">
        <v>7</v>
      </c>
    </row>
    <row r="103" spans="3:9" ht="12.75">
      <c r="C103" s="29" t="s">
        <v>3</v>
      </c>
      <c r="D103" s="30" t="s">
        <v>4</v>
      </c>
      <c r="E103" s="31">
        <v>0</v>
      </c>
      <c r="F103" s="31">
        <v>0</v>
      </c>
      <c r="G103" s="31">
        <v>28429.43</v>
      </c>
      <c r="H103" s="17"/>
      <c r="I103" s="6"/>
    </row>
    <row r="104" spans="3:9" ht="12.75">
      <c r="C104" s="29" t="s">
        <v>142</v>
      </c>
      <c r="D104" s="30" t="s">
        <v>143</v>
      </c>
      <c r="E104" s="31">
        <v>0</v>
      </c>
      <c r="F104" s="31">
        <v>0</v>
      </c>
      <c r="G104" s="31">
        <v>28429.43</v>
      </c>
      <c r="H104" s="17"/>
      <c r="I104" s="6"/>
    </row>
    <row r="105" spans="3:9" ht="12.75">
      <c r="C105" s="29" t="s">
        <v>144</v>
      </c>
      <c r="D105" s="30" t="s">
        <v>145</v>
      </c>
      <c r="E105" s="31">
        <v>0</v>
      </c>
      <c r="F105" s="31">
        <v>0</v>
      </c>
      <c r="G105" s="31">
        <v>28429.43</v>
      </c>
      <c r="H105" s="17"/>
      <c r="I105" s="6"/>
    </row>
    <row r="106" spans="3:9" ht="60">
      <c r="C106" s="27" t="s">
        <v>146</v>
      </c>
      <c r="D106" s="28" t="s">
        <v>147</v>
      </c>
      <c r="E106" s="23">
        <v>0</v>
      </c>
      <c r="F106" s="23">
        <v>0</v>
      </c>
      <c r="G106" s="31">
        <v>27611.13</v>
      </c>
      <c r="H106" s="17"/>
      <c r="I106" s="6"/>
    </row>
    <row r="107" spans="3:9" ht="48">
      <c r="C107" s="27" t="s">
        <v>148</v>
      </c>
      <c r="D107" s="28" t="s">
        <v>149</v>
      </c>
      <c r="E107" s="23">
        <v>0</v>
      </c>
      <c r="F107" s="23">
        <v>0</v>
      </c>
      <c r="G107" s="31">
        <v>818.3</v>
      </c>
      <c r="H107" s="17"/>
      <c r="I107" s="6"/>
    </row>
    <row r="108" spans="3:9" ht="12.75">
      <c r="C108" s="29" t="s">
        <v>78</v>
      </c>
      <c r="D108" s="30" t="s">
        <v>79</v>
      </c>
      <c r="E108" s="31">
        <v>6237500</v>
      </c>
      <c r="F108" s="31">
        <v>6237500</v>
      </c>
      <c r="G108" s="31">
        <v>2606551.39</v>
      </c>
      <c r="H108" s="17">
        <f>SUM(G108/E108*100)</f>
        <v>41.78839903807615</v>
      </c>
      <c r="I108" s="6">
        <f>SUM(G108/F108*100)</f>
        <v>41.78839903807615</v>
      </c>
    </row>
    <row r="109" spans="3:9" ht="12.75">
      <c r="C109" s="29" t="s">
        <v>112</v>
      </c>
      <c r="D109" s="30" t="s">
        <v>113</v>
      </c>
      <c r="E109" s="31">
        <v>0</v>
      </c>
      <c r="F109" s="31">
        <v>0</v>
      </c>
      <c r="G109" s="31">
        <v>122626.59</v>
      </c>
      <c r="H109" s="17"/>
      <c r="I109" s="6"/>
    </row>
    <row r="110" spans="3:9" ht="12.75">
      <c r="C110" s="29" t="s">
        <v>203</v>
      </c>
      <c r="D110" s="30" t="s">
        <v>87</v>
      </c>
      <c r="E110" s="31">
        <v>0</v>
      </c>
      <c r="F110" s="31">
        <v>0</v>
      </c>
      <c r="G110" s="31">
        <v>122626.59</v>
      </c>
      <c r="H110" s="17"/>
      <c r="I110" s="6"/>
    </row>
    <row r="111" spans="3:9" ht="48">
      <c r="C111" s="27" t="s">
        <v>205</v>
      </c>
      <c r="D111" s="28" t="s">
        <v>206</v>
      </c>
      <c r="E111" s="23">
        <v>0</v>
      </c>
      <c r="F111" s="23">
        <v>0</v>
      </c>
      <c r="G111" s="31">
        <v>122626.59</v>
      </c>
      <c r="H111" s="17"/>
      <c r="I111" s="6"/>
    </row>
    <row r="112" spans="3:9" ht="12.75">
      <c r="C112" s="29" t="s">
        <v>150</v>
      </c>
      <c r="D112" s="30" t="s">
        <v>151</v>
      </c>
      <c r="E112" s="31">
        <v>6237500</v>
      </c>
      <c r="F112" s="31">
        <v>6237500</v>
      </c>
      <c r="G112" s="31">
        <v>2483924.8</v>
      </c>
      <c r="H112" s="17">
        <f>SUM(G112/E112*100)</f>
        <v>39.82244168336673</v>
      </c>
      <c r="I112" s="6">
        <f>SUM(G112/F112*100)</f>
        <v>39.82244168336673</v>
      </c>
    </row>
    <row r="113" spans="3:9" ht="36">
      <c r="C113" s="29" t="s">
        <v>152</v>
      </c>
      <c r="D113" s="30" t="s">
        <v>153</v>
      </c>
      <c r="E113" s="31">
        <v>6237500</v>
      </c>
      <c r="F113" s="31">
        <v>6237500</v>
      </c>
      <c r="G113" s="31">
        <v>442804.3</v>
      </c>
      <c r="H113" s="17">
        <f>SUM(G113/E113*100)</f>
        <v>7.099066933867736</v>
      </c>
      <c r="I113" s="6">
        <f>SUM(G113/F113*100)</f>
        <v>7.099066933867736</v>
      </c>
    </row>
    <row r="114" spans="3:9" ht="24">
      <c r="C114" s="27" t="s">
        <v>154</v>
      </c>
      <c r="D114" s="28" t="s">
        <v>155</v>
      </c>
      <c r="E114" s="23">
        <v>6060500</v>
      </c>
      <c r="F114" s="23">
        <v>6060500</v>
      </c>
      <c r="G114" s="31">
        <v>434804.3</v>
      </c>
      <c r="H114" s="17">
        <f>SUM(G114/E114*100)</f>
        <v>7.174396501938783</v>
      </c>
      <c r="I114" s="6">
        <f>SUM(G114/F114*100)</f>
        <v>7.174396501938783</v>
      </c>
    </row>
    <row r="115" spans="3:9" ht="48">
      <c r="C115" s="27" t="s">
        <v>156</v>
      </c>
      <c r="D115" s="28" t="s">
        <v>207</v>
      </c>
      <c r="E115" s="23">
        <v>177000</v>
      </c>
      <c r="F115" s="23">
        <v>177000</v>
      </c>
      <c r="G115" s="31">
        <v>8000</v>
      </c>
      <c r="H115" s="17">
        <f>SUM(G115/E115*100)</f>
        <v>4.519774011299435</v>
      </c>
      <c r="I115" s="6">
        <f>SUM(G115/F115*100)</f>
        <v>4.519774011299435</v>
      </c>
    </row>
    <row r="116" spans="3:9" ht="24">
      <c r="C116" s="29" t="s">
        <v>157</v>
      </c>
      <c r="D116" s="30" t="s">
        <v>158</v>
      </c>
      <c r="E116" s="31">
        <v>0</v>
      </c>
      <c r="F116" s="31">
        <f>SUM(F117:F118)</f>
        <v>1945718</v>
      </c>
      <c r="G116" s="31">
        <v>2041120.5</v>
      </c>
      <c r="H116" s="17"/>
      <c r="I116" s="6"/>
    </row>
    <row r="117" spans="3:9" ht="12.75">
      <c r="C117" s="27" t="s">
        <v>159</v>
      </c>
      <c r="D117" s="28" t="s">
        <v>160</v>
      </c>
      <c r="E117" s="23">
        <v>0</v>
      </c>
      <c r="F117" s="23">
        <v>1694375</v>
      </c>
      <c r="G117" s="31">
        <v>1746200</v>
      </c>
      <c r="H117" s="17"/>
      <c r="I117" s="6"/>
    </row>
    <row r="118" spans="3:9" ht="72" customHeight="1">
      <c r="C118" s="27" t="s">
        <v>161</v>
      </c>
      <c r="D118" s="28" t="s">
        <v>162</v>
      </c>
      <c r="E118" s="23">
        <v>0</v>
      </c>
      <c r="F118" s="23">
        <v>251343</v>
      </c>
      <c r="G118" s="31">
        <v>294920.5</v>
      </c>
      <c r="H118" s="17"/>
      <c r="I118" s="6"/>
    </row>
    <row r="119" spans="3:9" ht="12.75">
      <c r="C119" s="29" t="s">
        <v>170</v>
      </c>
      <c r="D119" s="30" t="s">
        <v>171</v>
      </c>
      <c r="E119" s="31">
        <v>0</v>
      </c>
      <c r="F119" s="31">
        <v>0</v>
      </c>
      <c r="G119" s="31">
        <v>43512.53</v>
      </c>
      <c r="H119" s="17"/>
      <c r="I119" s="6"/>
    </row>
    <row r="120" spans="3:9" ht="24">
      <c r="C120" s="29" t="s">
        <v>186</v>
      </c>
      <c r="D120" s="30" t="s">
        <v>187</v>
      </c>
      <c r="E120" s="31">
        <v>0</v>
      </c>
      <c r="F120" s="31">
        <v>0</v>
      </c>
      <c r="G120" s="31">
        <v>43512.53</v>
      </c>
      <c r="H120" s="17"/>
      <c r="I120" s="6"/>
    </row>
    <row r="121" spans="3:9" ht="12.75">
      <c r="C121" s="29" t="s">
        <v>188</v>
      </c>
      <c r="D121" s="30" t="s">
        <v>189</v>
      </c>
      <c r="E121" s="31">
        <v>0</v>
      </c>
      <c r="F121" s="31">
        <v>0</v>
      </c>
      <c r="G121" s="31">
        <v>43512.53</v>
      </c>
      <c r="H121" s="17"/>
      <c r="I121" s="6"/>
    </row>
    <row r="122" spans="3:9" ht="60">
      <c r="C122" s="27" t="s">
        <v>190</v>
      </c>
      <c r="D122" s="28" t="s">
        <v>191</v>
      </c>
      <c r="E122" s="23">
        <v>0</v>
      </c>
      <c r="F122" s="23">
        <v>0</v>
      </c>
      <c r="G122" s="31">
        <v>43512.53</v>
      </c>
      <c r="H122" s="17"/>
      <c r="I122" s="6"/>
    </row>
    <row r="123" spans="3:9" ht="12.75">
      <c r="C123" s="29" t="s">
        <v>163</v>
      </c>
      <c r="D123" s="30" t="s">
        <v>164</v>
      </c>
      <c r="E123" s="31">
        <v>0</v>
      </c>
      <c r="F123" s="31">
        <v>0</v>
      </c>
      <c r="G123" s="31">
        <v>61425.14</v>
      </c>
      <c r="H123" s="17"/>
      <c r="I123" s="6"/>
    </row>
    <row r="124" spans="3:9" ht="12.75">
      <c r="C124" s="29" t="s">
        <v>163</v>
      </c>
      <c r="D124" s="30" t="s">
        <v>164</v>
      </c>
      <c r="E124" s="31">
        <v>0</v>
      </c>
      <c r="F124" s="31">
        <v>0</v>
      </c>
      <c r="G124" s="31">
        <v>61425.14</v>
      </c>
      <c r="H124" s="17"/>
      <c r="I124" s="6"/>
    </row>
    <row r="125" spans="3:9" ht="48">
      <c r="C125" s="29" t="s">
        <v>165</v>
      </c>
      <c r="D125" s="30" t="s">
        <v>166</v>
      </c>
      <c r="E125" s="31">
        <v>0</v>
      </c>
      <c r="F125" s="31">
        <v>0</v>
      </c>
      <c r="G125" s="31">
        <v>61425.14</v>
      </c>
      <c r="H125" s="14"/>
      <c r="I125" s="12"/>
    </row>
    <row r="126" spans="3:9" ht="48">
      <c r="C126" s="27" t="s">
        <v>165</v>
      </c>
      <c r="D126" s="28" t="s">
        <v>166</v>
      </c>
      <c r="E126" s="23">
        <v>0</v>
      </c>
      <c r="F126" s="23">
        <v>0</v>
      </c>
      <c r="G126" s="31">
        <v>61425.14</v>
      </c>
      <c r="H126" s="14"/>
      <c r="I126" s="12"/>
    </row>
    <row r="127" spans="3:9" ht="12.75" customHeight="1">
      <c r="C127" s="54" t="s">
        <v>167</v>
      </c>
      <c r="D127" s="55"/>
      <c r="E127" s="45">
        <v>6237500</v>
      </c>
      <c r="F127" s="45">
        <f>6237500+F116</f>
        <v>8183218</v>
      </c>
      <c r="G127" s="46">
        <v>2739918.49</v>
      </c>
      <c r="H127" s="47">
        <f>SUM(G127/E127*100)</f>
        <v>43.92654893787575</v>
      </c>
      <c r="I127" s="47">
        <f>SUM(G127/F127*100)</f>
        <v>33.482164229279974</v>
      </c>
    </row>
    <row r="128" spans="3:9" ht="12.75" customHeight="1">
      <c r="C128" s="54" t="s">
        <v>168</v>
      </c>
      <c r="D128" s="55"/>
      <c r="E128" s="48">
        <f>SUM(E127+E93)</f>
        <v>286455140</v>
      </c>
      <c r="F128" s="48">
        <f>SUM(F127+F93)</f>
        <v>291057630</v>
      </c>
      <c r="G128" s="48">
        <f>SUM(G127+G93)</f>
        <v>68072007.48</v>
      </c>
      <c r="H128" s="47">
        <f>SUM(G128/E128*100)</f>
        <v>23.763583882628186</v>
      </c>
      <c r="I128" s="47">
        <f>SUM(G128/F128*100)</f>
        <v>23.38781068202885</v>
      </c>
    </row>
    <row r="129" spans="3:9" ht="12.75">
      <c r="C129" s="7"/>
      <c r="D129" s="7"/>
      <c r="E129" s="8"/>
      <c r="F129" s="8"/>
      <c r="G129" s="8"/>
      <c r="H129" s="9"/>
      <c r="I129" s="9"/>
    </row>
    <row r="130" spans="3:9" ht="12.75" hidden="1">
      <c r="C130" s="7"/>
      <c r="D130" s="15"/>
      <c r="E130" s="16"/>
      <c r="F130" s="16"/>
      <c r="H130" s="16"/>
      <c r="I130" s="9"/>
    </row>
    <row r="131" spans="3:9" ht="18.75">
      <c r="C131" s="18" t="s">
        <v>184</v>
      </c>
      <c r="E131" s="16"/>
      <c r="F131" s="19"/>
      <c r="G131" s="20" t="s">
        <v>208</v>
      </c>
      <c r="H131" s="21"/>
      <c r="I131" s="21"/>
    </row>
    <row r="133" spans="3:9" ht="18.75">
      <c r="C133" s="18"/>
      <c r="E133" s="16"/>
      <c r="F133" s="19"/>
      <c r="G133" s="20"/>
      <c r="H133" s="21"/>
      <c r="I133" s="21"/>
    </row>
  </sheetData>
  <sheetProtection/>
  <mergeCells count="25">
    <mergeCell ref="G1:J1"/>
    <mergeCell ref="H34:I34"/>
    <mergeCell ref="H63:I63"/>
    <mergeCell ref="H95:I95"/>
    <mergeCell ref="G100:G101"/>
    <mergeCell ref="C100:C101"/>
    <mergeCell ref="G5:G6"/>
    <mergeCell ref="B2:I2"/>
    <mergeCell ref="B3:I3"/>
    <mergeCell ref="B4:I4"/>
    <mergeCell ref="C97:I97"/>
    <mergeCell ref="C93:D93"/>
    <mergeCell ref="C99:I99"/>
    <mergeCell ref="H100:I100"/>
    <mergeCell ref="H5:I5"/>
    <mergeCell ref="C5:C6"/>
    <mergeCell ref="C128:D128"/>
    <mergeCell ref="C127:D127"/>
    <mergeCell ref="D5:D6"/>
    <mergeCell ref="F5:F6"/>
    <mergeCell ref="C98:I98"/>
    <mergeCell ref="F100:F101"/>
    <mergeCell ref="D100:D101"/>
    <mergeCell ref="E100:E101"/>
    <mergeCell ref="E5:E6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89" r:id="rId1"/>
  <rowBreaks count="3" manualBreakCount="3">
    <brk id="32" max="8" man="1"/>
    <brk id="61" max="8" man="1"/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Пользователь Windows</cp:lastModifiedBy>
  <cp:lastPrinted>2023-04-20T12:26:55Z</cp:lastPrinted>
  <dcterms:created xsi:type="dcterms:W3CDTF">2020-07-03T12:30:49Z</dcterms:created>
  <dcterms:modified xsi:type="dcterms:W3CDTF">2023-05-25T13:26:14Z</dcterms:modified>
  <cp:category/>
  <cp:version/>
  <cp:contentType/>
  <cp:contentStatus/>
</cp:coreProperties>
</file>