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3315" windowWidth="15195" windowHeight="4890" tabRatio="954" activeTab="0"/>
  </bookViews>
  <sheets>
    <sheet name="НВК" sheetId="14" r:id="rId1"/>
    <sheet name="Морозівка" sheetId="5" r:id="rId2"/>
    <sheet name="Гостролуччя" sheetId="10" r:id="rId3"/>
    <sheet name="Селище" sheetId="11" r:id="rId4"/>
    <sheet name="Веселинівка" sheetId="13" r:id="rId5"/>
    <sheet name="Сезенків" sheetId="19" r:id="rId6"/>
    <sheet name="Волошинівка" sheetId="20" r:id="rId7"/>
    <sheet name="Перемога" sheetId="21" r:id="rId8"/>
  </sheets>
  <definedNames/>
  <calcPr calcId="162913" fullPrecision="0" refMode="R1C1"/>
</workbook>
</file>

<file path=xl/sharedStrings.xml><?xml version="1.0" encoding="utf-8"?>
<sst xmlns="http://schemas.openxmlformats.org/spreadsheetml/2006/main" count="486" uniqueCount="218">
  <si>
    <t>Назва основних фондів</t>
  </si>
  <si>
    <t>Будівля котельні</t>
  </si>
  <si>
    <t>РАЗОМ:</t>
  </si>
  <si>
    <t>Інвентар. номер</t>
  </si>
  <si>
    <t>-</t>
  </si>
  <si>
    <t>Рік введення в експлуатацію</t>
  </si>
  <si>
    <t>10-99р.</t>
  </si>
  <si>
    <t>3 група (103 рахунок) - будівлі, споруди та передавальні пристрої</t>
  </si>
  <si>
    <t>4 група (104 рахунок) - машини та обладнання</t>
  </si>
  <si>
    <t>6 група (106 рахунок) - інструменти, прилади, інвентар (меблі)</t>
  </si>
  <si>
    <t>с. Морозівка</t>
  </si>
  <si>
    <t>Тепломережі</t>
  </si>
  <si>
    <t>Котлоагрегат водогр.КВаС-Гн-1,0 з аватоматикою БСАУС-5В.</t>
  </si>
  <si>
    <t>Водопідготовча установка</t>
  </si>
  <si>
    <t>Ємність запаса хімочищ.води 4,5м3</t>
  </si>
  <si>
    <t>Грязевик</t>
  </si>
  <si>
    <t>Бак вологого зберігання солі</t>
  </si>
  <si>
    <t>Трубопроводи та арматура</t>
  </si>
  <si>
    <t>Отоплення та вентиляція регістри з гладких труб  L=700ММ</t>
  </si>
  <si>
    <t>Регістри з гладких труб L=1200 мм</t>
  </si>
  <si>
    <t>Електрообладнання:</t>
  </si>
  <si>
    <t>Шкаф управління і сигналізації</t>
  </si>
  <si>
    <t>Шкаф управління насосами</t>
  </si>
  <si>
    <t>Обладнання ,поставляєме з котельні та монтоване на будівельному майданчику:</t>
  </si>
  <si>
    <t>Пункт шкафний газ.регул.Г Ш П-2</t>
  </si>
  <si>
    <t>Труба димова дм500 мм Н-31,815м</t>
  </si>
  <si>
    <t>Вентилятор (дутьевой) ВВД-3,15</t>
  </si>
  <si>
    <t>Дефлектор ЦАГИ №4</t>
  </si>
  <si>
    <t>Автоматизація та К І П :</t>
  </si>
  <si>
    <t>Балансова вартість</t>
  </si>
  <si>
    <t>с. Гостролуччя</t>
  </si>
  <si>
    <t>Котел НІІСТУ</t>
  </si>
  <si>
    <t>Насос К 20/30 С</t>
  </si>
  <si>
    <t xml:space="preserve">Котельня </t>
  </si>
  <si>
    <t>Котел Е-1,0-0,9Р-3</t>
  </si>
  <si>
    <t>Димова труба</t>
  </si>
  <si>
    <t>Електрощит з силовими кабелями і пускозахисною апаратурою та електролічильником № 0345216 НИК 2301 АП-1</t>
  </si>
  <si>
    <t>Насос живлення</t>
  </si>
  <si>
    <t>Димосос</t>
  </si>
  <si>
    <t>Водяний лічильник СТС-65 "Трубіж" № 0411076</t>
  </si>
  <si>
    <t>Будівля</t>
  </si>
  <si>
    <t>Насосні агрегати мереж (2 шт.)</t>
  </si>
  <si>
    <t>с. Селище</t>
  </si>
  <si>
    <t>Колосники (30 шт.)</t>
  </si>
  <si>
    <t>с. Веселинівка (основна школа)</t>
  </si>
  <si>
    <t>с. Веселинівка (початкова школа)</t>
  </si>
  <si>
    <t>Котельня с. Веселинівка</t>
  </si>
  <si>
    <t>Електрощит з силовими кабелями і пускозахисною апаратурою</t>
  </si>
  <si>
    <t>Колосники до котла КСТ-50 (4шт.)</t>
  </si>
  <si>
    <t>Насос ВРН 60/250 (2 шт.)</t>
  </si>
  <si>
    <t>Насос К 80-65-168, 75/3000</t>
  </si>
  <si>
    <t>Водонагрівальні агрегати (контактні водонагрівачі, газові пальники з автоматичною безпекою) (2 кт)</t>
  </si>
  <si>
    <t>Вузол обліку газу, загальна автоматика газової безпеки, внутрішні газопроводи котельні</t>
  </si>
  <si>
    <t>Загальний електрощит управління котельні та силових кабелів в котельні</t>
  </si>
  <si>
    <t>Мережні агрегати котельні (мережні насоси, запірна арматура, трубопроводи) (3 кт)</t>
  </si>
  <si>
    <t>Кабель живлення котельні (від трансформаторної підстанції до котельні)</t>
  </si>
  <si>
    <t>Внутрішні інженерні мережі котельні (водопровід, каналізація)</t>
  </si>
  <si>
    <t>Обладнання котельні:</t>
  </si>
  <si>
    <t>Котельня с. Веселинівка в будівлі початкової школи</t>
  </si>
  <si>
    <t>09-13р.</t>
  </si>
  <si>
    <t>Обладнання системи нейтралізації мережної води</t>
  </si>
  <si>
    <t>1078/1</t>
  </si>
  <si>
    <t>1078/3</t>
  </si>
  <si>
    <t>1078/4</t>
  </si>
  <si>
    <t>1078/5-6</t>
  </si>
  <si>
    <t>1078/7</t>
  </si>
  <si>
    <t>1078/8</t>
  </si>
  <si>
    <t>1078/9</t>
  </si>
  <si>
    <t>1078/10</t>
  </si>
  <si>
    <t>1079/8-37</t>
  </si>
  <si>
    <t>1085/1</t>
  </si>
  <si>
    <t>1085/2</t>
  </si>
  <si>
    <t>1085/5-6</t>
  </si>
  <si>
    <t>1085/7</t>
  </si>
  <si>
    <t>1085/8</t>
  </si>
  <si>
    <t>1088-1091</t>
  </si>
  <si>
    <t>1092-1093</t>
  </si>
  <si>
    <t>1097, 1103</t>
  </si>
  <si>
    <t>1100-1102</t>
  </si>
  <si>
    <t>Котел НИИСТУ-5 (переробили 07-14р.)</t>
  </si>
  <si>
    <t>Котельня - будівля</t>
  </si>
  <si>
    <t>Універсальний передатчик інформації УПІ-1</t>
  </si>
  <si>
    <t>Котел «Факел-1»</t>
  </si>
  <si>
    <t>1187/1</t>
  </si>
  <si>
    <t>1187/2</t>
  </si>
  <si>
    <t>Насос мережний К-65/50</t>
  </si>
  <si>
    <t>1187/4</t>
  </si>
  <si>
    <t>1187/5</t>
  </si>
  <si>
    <t>Насос мережний К-100/80</t>
  </si>
  <si>
    <t>1187/6</t>
  </si>
  <si>
    <t>1187/7</t>
  </si>
  <si>
    <t>Підживлювальний насос ВК-2/260</t>
  </si>
  <si>
    <t>1187/8</t>
  </si>
  <si>
    <t>1187/9</t>
  </si>
  <si>
    <t>Димосос № 5</t>
  </si>
  <si>
    <t>1187/10</t>
  </si>
  <si>
    <t>1187/11</t>
  </si>
  <si>
    <t>Вентилятор дутєвий ВДІ</t>
  </si>
  <si>
    <t>1187/12</t>
  </si>
  <si>
    <t>1187/13</t>
  </si>
  <si>
    <t>Лічильник води СТВГ-40 ф40мм</t>
  </si>
  <si>
    <t>1187/15</t>
  </si>
  <si>
    <t>Пальник ГБЛ-14</t>
  </si>
  <si>
    <t>1187/16</t>
  </si>
  <si>
    <t>1187/17</t>
  </si>
  <si>
    <t>Насос гарячої води К-50/32</t>
  </si>
  <si>
    <t>1187/19</t>
  </si>
  <si>
    <t>Насос КМ-50-32-125</t>
  </si>
  <si>
    <t>Фільтр газовий ФГ-50-D63P</t>
  </si>
  <si>
    <t>Насос агрегатний</t>
  </si>
  <si>
    <t>Лічилник газу GMS-G-25-40-1,0</t>
  </si>
  <si>
    <t>Коректор об’єму газу КПЛГ-1-1,02Р</t>
  </si>
  <si>
    <t>Котел «Мінск»</t>
  </si>
  <si>
    <t>1196/1</t>
  </si>
  <si>
    <t>1196/2</t>
  </si>
  <si>
    <t>Насос мережний К-90/20</t>
  </si>
  <si>
    <t>1196/3</t>
  </si>
  <si>
    <t>1196/4</t>
  </si>
  <si>
    <t>Вентилятор дутєвий</t>
  </si>
  <si>
    <t>1196/5</t>
  </si>
  <si>
    <t>1196/6</t>
  </si>
  <si>
    <t>Насос підживлюючий К-8/16</t>
  </si>
  <si>
    <t>1196/7</t>
  </si>
  <si>
    <t>Лічильник води УВК-50  ф50мм</t>
  </si>
  <si>
    <t>1196/8</t>
  </si>
  <si>
    <t>Пальник інжекційний БУРС-1</t>
  </si>
  <si>
    <t>1196/9</t>
  </si>
  <si>
    <t>Лічильник газу GMS-G-25-40-1,0</t>
  </si>
  <si>
    <t>Котел КВР-400 СА</t>
  </si>
  <si>
    <t>Котел газовий КГБ-100</t>
  </si>
  <si>
    <t>Сигналізатор «Варта-2»</t>
  </si>
  <si>
    <t>Фільтр газовий ДУ-50</t>
  </si>
  <si>
    <t>Регулятор тиску газу РДГД-20м</t>
  </si>
  <si>
    <t>Лічильник водяний ЛК-15Х</t>
  </si>
  <si>
    <t>Насос підкачки PUMP PKm60</t>
  </si>
  <si>
    <t>Бак для регулювання тиску води</t>
  </si>
  <si>
    <t>Розширюючий бак ERE-200</t>
  </si>
  <si>
    <t>Манометр тиску газу</t>
  </si>
  <si>
    <t>Манометр тиску води</t>
  </si>
  <si>
    <t>Манометр регулятор</t>
  </si>
  <si>
    <t>Центробіжний насос для подачі води DAB</t>
  </si>
  <si>
    <t>Центробіжний насос для подачі води «GRUNDFOS»</t>
  </si>
  <si>
    <t>Шкафна установка газова</t>
  </si>
  <si>
    <t>Коректор об’єму газу КПЛГ-2,01Р № 02375</t>
  </si>
  <si>
    <t>Лічильник газу GMS-G25-40-1,0-У2-Н4   № 067241</t>
  </si>
  <si>
    <t>Котел КВР-400-СА</t>
  </si>
  <si>
    <t>Клапан відсікач газу</t>
  </si>
  <si>
    <t>Котел КВР-400СА (з ручною загрузкою палива)</t>
  </si>
  <si>
    <t>1079/2</t>
  </si>
  <si>
    <t>1085/4</t>
  </si>
  <si>
    <t>Котлоагрегат НІІСТУ-5</t>
  </si>
  <si>
    <t xml:space="preserve"> </t>
  </si>
  <si>
    <t>Знос на   01.07.2022 р.</t>
  </si>
  <si>
    <t>Залишкова вартість на 01.07.2022р.</t>
  </si>
  <si>
    <t>Знос на   01.07.2022р.</t>
  </si>
  <si>
    <t>Знос на 01.07.2022р.</t>
  </si>
  <si>
    <t>Вентилятор ДЕ 125</t>
  </si>
  <si>
    <t>1159-1160</t>
  </si>
  <si>
    <t>Кількість</t>
  </si>
  <si>
    <t>Котел АОТВ 50кВт</t>
  </si>
  <si>
    <t>Котел опалювальний КС-Т-50</t>
  </si>
  <si>
    <t>Мотор на станцію з гідроакумулятором</t>
  </si>
  <si>
    <t>Комплект ВЦ 14-46 №2,5</t>
  </si>
  <si>
    <t>Станція насосна ZET 100</t>
  </si>
  <si>
    <t>Насос К- 65-50-160 з ел.дв.4 кВт 3000 об/хв.</t>
  </si>
  <si>
    <t>Насос К 65-50-160 з ел.дв. 4 кВт 3000 об/хв</t>
  </si>
  <si>
    <t>Насос Y V750</t>
  </si>
  <si>
    <t>Лічильник НІК 230Г 100А 3ф. №7843857 з ящиком</t>
  </si>
  <si>
    <t>Вузол обліку теплової енергії</t>
  </si>
  <si>
    <t>Насос 180/340</t>
  </si>
  <si>
    <t>Димосос  Д-3,5М ел/дв. 3/1500 2пр.0лів.,1лів.0гр.</t>
  </si>
  <si>
    <t>Котел КВР 400СА з ручною загрузкою палива</t>
  </si>
  <si>
    <t>Насос  Speroni C S400-200A</t>
  </si>
  <si>
    <t>Насос  Speroni C S32-20013</t>
  </si>
  <si>
    <t>Лічильник води муфтовий МТК UA d 40</t>
  </si>
  <si>
    <t>Лічильник холодної води ЛК - 25Х</t>
  </si>
  <si>
    <t>Огорожа, м.п.</t>
  </si>
  <si>
    <t>Насос IV100а  1,5кВТ</t>
  </si>
  <si>
    <t>Насос 150/280</t>
  </si>
  <si>
    <t>106 рахунок</t>
  </si>
  <si>
    <t>Знос на 01.07.2022</t>
  </si>
  <si>
    <t>Залишкова вартість на 01.07.2022</t>
  </si>
  <si>
    <t>Пульсатор електромагнітний</t>
  </si>
  <si>
    <t>Вузол обліку природного газу</t>
  </si>
  <si>
    <t>Лічильник НІК 230Г 100А 3ф. №7943589 з ящиком</t>
  </si>
  <si>
    <t>ВСЬОГО</t>
  </si>
  <si>
    <t xml:space="preserve">Кількість </t>
  </si>
  <si>
    <t>Котел КВР-400-СА з ручною загрузкою палива</t>
  </si>
  <si>
    <t>Димосос Д-3,5 М ел/дв 3/1500 2пр.0гр., 1лів 0гр</t>
  </si>
  <si>
    <t>Розширювальний бак мембранний Aquasystem VRV</t>
  </si>
  <si>
    <t>02-2015р.</t>
  </si>
  <si>
    <t>Димосос Д-2,5</t>
  </si>
  <si>
    <t>09-2017р.</t>
  </si>
  <si>
    <t>Устрій піднавісу для дрів</t>
  </si>
  <si>
    <t>10598,,54</t>
  </si>
  <si>
    <t>Котел твердопаливний КВР - 300СА с.Гостролуччя</t>
  </si>
  <si>
    <t>08-2019р.</t>
  </si>
  <si>
    <t>Димосос Д-3,5 М ел/дв 3/1500</t>
  </si>
  <si>
    <t>Котел НІІСТУ-5 (передано з с.Лехнівка )</t>
  </si>
  <si>
    <t>Насос К 20/30</t>
  </si>
  <si>
    <t>Насосний агрегат К 20/30 з електродвигуном</t>
  </si>
  <si>
    <t>Насосна станція</t>
  </si>
  <si>
    <t>Комплект Д 3,5М лів.90 дв.0,75/1000</t>
  </si>
  <si>
    <t xml:space="preserve">  </t>
  </si>
  <si>
    <t>????</t>
  </si>
  <si>
    <t>Насосні агрегати (21т.)</t>
  </si>
  <si>
    <t>Баришівський НВК (Добра, 17)</t>
  </si>
  <si>
    <t>Додаток 2 до Додатку, затвердженого рішенням сесії Баришівської селищної ради 29.07.2022 № 1207-08-04</t>
  </si>
  <si>
    <t xml:space="preserve">Додаток 1 до Додатку, затвердженого рішенням сесії Баришівської селищної ради 29.07.2022 № 1207-08-04  </t>
  </si>
  <si>
    <t xml:space="preserve">Додаток 3 до Додатку, затвердженого рішенням сесії Баришівської селищної ради 29.07.2022 № 1207-08-04  </t>
  </si>
  <si>
    <t xml:space="preserve">Додаток 4 до Додатку, затвердженого рішенням сесії Баришівської селищної ради 29.07.2022 № 1207-08-04  </t>
  </si>
  <si>
    <t xml:space="preserve">Додаток 5 до Додатку, затвердженого рішенням сесії Баришівської селищної ради 29.07.2022 № 1207-08-04  </t>
  </si>
  <si>
    <t xml:space="preserve">Додаток 6 до Додатку, затвердженого рішенням сесії Баришівської селищної ради 29.07.2022 № 1207-08-04  </t>
  </si>
  <si>
    <t>Сезенківська філія ОЗО "Морозівський НВК ім. Д. Поповича"</t>
  </si>
  <si>
    <t xml:space="preserve">Додаток 7 до Додатку, затвердженого рішенням сесії Баришівської селищної ради 29.07.2022 № 1207-08-04  </t>
  </si>
  <si>
    <t>Волошинівський НВК ім. Р. Лужевського</t>
  </si>
  <si>
    <t xml:space="preserve">Додаток 8 до Додатку, затвердженого рішенням сесії Баришівської селищної ради 29.07.2022 № 1207-08-04  </t>
  </si>
  <si>
    <t>Перемозький НВК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</si>
</sst>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р.&quot;;[Red]\-#,##0&quot;р.&quot;"/>
    <numFmt numFmtId="165" formatCode="#,##0.00;[Red]\-#,##0.00"/>
    <numFmt numFmtId="166" formatCode="#,##0.00_ ;[Red]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 wrapText="1"/>
    </xf>
    <xf numFmtId="166" fontId="2" fillId="0" borderId="0" xfId="0" applyNumberFormat="1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/>
    <xf numFmtId="165" fontId="0" fillId="0" borderId="0" xfId="0" applyNumberFormat="1"/>
    <xf numFmtId="0" fontId="2" fillId="0" borderId="1" xfId="0" applyFont="1" applyBorder="1"/>
    <xf numFmtId="0" fontId="5" fillId="0" borderId="1" xfId="0" applyFont="1" applyBorder="1"/>
    <xf numFmtId="0" fontId="2" fillId="0" borderId="0" xfId="0" applyFont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166" fontId="2" fillId="0" borderId="1" xfId="0" applyNumberFormat="1" applyFont="1" applyBorder="1"/>
    <xf numFmtId="165" fontId="3" fillId="2" borderId="1" xfId="0" applyNumberFormat="1" applyFont="1" applyFill="1" applyBorder="1" applyAlignment="1">
      <alignment/>
    </xf>
    <xf numFmtId="0" fontId="2" fillId="2" borderId="0" xfId="0" applyFont="1" applyFill="1"/>
    <xf numFmtId="165" fontId="3" fillId="2" borderId="5" xfId="0" applyNumberFormat="1" applyFont="1" applyFill="1" applyBorder="1" applyAlignment="1">
      <alignment horizontal="center"/>
    </xf>
    <xf numFmtId="0" fontId="2" fillId="2" borderId="1" xfId="0" applyFont="1" applyFill="1" applyBorder="1"/>
    <xf numFmtId="166" fontId="2" fillId="2" borderId="1" xfId="0" applyNumberFormat="1" applyFont="1" applyFill="1" applyBorder="1"/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165" fontId="2" fillId="2" borderId="2" xfId="0" applyNumberFormat="1" applyFont="1" applyFill="1" applyBorder="1"/>
    <xf numFmtId="0" fontId="10" fillId="0" borderId="3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92"/>
  <sheetViews>
    <sheetView tabSelected="1" workbookViewId="0" topLeftCell="A1">
      <selection activeCell="J10" sqref="J10"/>
    </sheetView>
  </sheetViews>
  <sheetFormatPr defaultColWidth="9.140625" defaultRowHeight="15"/>
  <cols>
    <col min="1" max="1" width="31.57421875" style="0" customWidth="1"/>
    <col min="2" max="2" width="9.57421875" style="0" customWidth="1"/>
    <col min="5" max="5" width="11.57421875" style="0" customWidth="1"/>
    <col min="6" max="6" width="9.7109375" style="0" customWidth="1"/>
    <col min="7" max="7" width="10.421875" style="0" customWidth="1"/>
  </cols>
  <sheetData>
    <row r="1" spans="6:8" ht="66.75" customHeight="1">
      <c r="F1" s="65" t="s">
        <v>208</v>
      </c>
      <c r="G1" s="65"/>
      <c r="H1" s="65"/>
    </row>
    <row r="2" spans="1:191" ht="20.25">
      <c r="A2" s="73" t="s">
        <v>206</v>
      </c>
      <c r="B2" s="73"/>
      <c r="C2" s="73"/>
      <c r="D2" s="73"/>
      <c r="E2" s="7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15" customHeight="1">
      <c r="A3" s="19"/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20.25">
      <c r="A4" s="35" t="s">
        <v>7</v>
      </c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5" customHeight="1">
      <c r="A5" s="20"/>
      <c r="B5" s="21"/>
      <c r="C5" s="21"/>
      <c r="D5" s="21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6.5" customHeight="1">
      <c r="A6" s="72" t="s">
        <v>0</v>
      </c>
      <c r="B6" s="72" t="s">
        <v>3</v>
      </c>
      <c r="C6" s="72" t="s">
        <v>5</v>
      </c>
      <c r="D6" s="72" t="s">
        <v>158</v>
      </c>
      <c r="E6" s="72" t="s">
        <v>29</v>
      </c>
      <c r="F6" s="67" t="s">
        <v>152</v>
      </c>
      <c r="G6" s="66" t="s">
        <v>153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20.45" customHeight="1">
      <c r="A7" s="72"/>
      <c r="B7" s="72"/>
      <c r="C7" s="72"/>
      <c r="D7" s="72"/>
      <c r="E7" s="72"/>
      <c r="F7" s="68"/>
      <c r="G7" s="6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6.5" customHeight="1">
      <c r="A8" s="36"/>
      <c r="B8" s="37"/>
      <c r="C8" s="37"/>
      <c r="D8" s="37"/>
      <c r="E8" s="37"/>
      <c r="F8" s="38"/>
      <c r="G8" s="3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6.5" customHeight="1">
      <c r="A9" s="8" t="s">
        <v>1</v>
      </c>
      <c r="B9" s="3">
        <v>1096</v>
      </c>
      <c r="C9" s="2" t="s">
        <v>59</v>
      </c>
      <c r="D9" s="5">
        <v>1</v>
      </c>
      <c r="E9" s="6">
        <v>498180</v>
      </c>
      <c r="F9" s="39">
        <v>83993.52</v>
      </c>
      <c r="G9" s="40">
        <f>E9-F9</f>
        <v>414186.48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38.25" customHeight="1">
      <c r="A10" s="10" t="s">
        <v>55</v>
      </c>
      <c r="B10" s="3">
        <v>1105</v>
      </c>
      <c r="C10" s="2" t="s">
        <v>59</v>
      </c>
      <c r="D10" s="5">
        <v>1</v>
      </c>
      <c r="E10" s="6">
        <v>23800</v>
      </c>
      <c r="F10" s="39">
        <v>10313.56</v>
      </c>
      <c r="G10" s="40">
        <f>E10-F10</f>
        <v>13486.44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25.5" customHeight="1">
      <c r="A11" s="10" t="s">
        <v>56</v>
      </c>
      <c r="B11" s="3">
        <v>1106</v>
      </c>
      <c r="C11" s="2" t="s">
        <v>59</v>
      </c>
      <c r="D11" s="5">
        <v>1</v>
      </c>
      <c r="E11" s="6">
        <v>9400</v>
      </c>
      <c r="F11" s="39">
        <v>4073.56</v>
      </c>
      <c r="G11" s="40">
        <f>E11-F11</f>
        <v>5326.44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6.5" customHeight="1">
      <c r="A12" s="13" t="s">
        <v>2</v>
      </c>
      <c r="B12" s="13" t="s">
        <v>4</v>
      </c>
      <c r="C12" s="14" t="s">
        <v>4</v>
      </c>
      <c r="D12" s="14"/>
      <c r="E12" s="24">
        <f>SUM(E9:E11)</f>
        <v>531380</v>
      </c>
      <c r="F12" s="40">
        <f>SUM(F9:F11)</f>
        <v>98380.64</v>
      </c>
      <c r="G12" s="40">
        <f>SUM(G9:G11)</f>
        <v>432999.36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20.25">
      <c r="A14" s="69" t="s">
        <v>8</v>
      </c>
      <c r="B14" s="70"/>
      <c r="C14" s="70"/>
      <c r="D14" s="70"/>
      <c r="E14" s="7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5" customHeight="1">
      <c r="A15" s="22"/>
      <c r="B15" s="23"/>
      <c r="C15" s="23"/>
      <c r="D15" s="23"/>
      <c r="E15" s="2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6.5" customHeight="1">
      <c r="A16" s="71" t="s">
        <v>0</v>
      </c>
      <c r="B16" s="72" t="s">
        <v>3</v>
      </c>
      <c r="C16" s="72" t="s">
        <v>5</v>
      </c>
      <c r="D16" s="72" t="s">
        <v>158</v>
      </c>
      <c r="E16" s="72" t="str">
        <f>E6</f>
        <v>Балансова вартість</v>
      </c>
      <c r="F16" s="67" t="str">
        <f>F6</f>
        <v>Знос на   01.07.2022 р.</v>
      </c>
      <c r="G16" s="66" t="str">
        <f>G6</f>
        <v>Залишкова вартість на 01.07.2022р.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21" customHeight="1">
      <c r="A17" s="71"/>
      <c r="B17" s="72"/>
      <c r="C17" s="72"/>
      <c r="D17" s="72"/>
      <c r="E17" s="72"/>
      <c r="F17" s="68"/>
      <c r="G17" s="6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6.5" customHeight="1">
      <c r="A18" s="10" t="s">
        <v>57</v>
      </c>
      <c r="B18" s="3"/>
      <c r="C18" s="2"/>
      <c r="D18" s="4"/>
      <c r="E18" s="6"/>
      <c r="F18" s="25"/>
      <c r="G18" s="2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38.25" customHeight="1">
      <c r="A19" s="10" t="s">
        <v>51</v>
      </c>
      <c r="B19" s="3" t="s">
        <v>77</v>
      </c>
      <c r="C19" s="2" t="s">
        <v>59</v>
      </c>
      <c r="D19" s="5">
        <v>1</v>
      </c>
      <c r="E19" s="6">
        <v>180610</v>
      </c>
      <c r="F19" s="40">
        <v>77381.12</v>
      </c>
      <c r="G19" s="40">
        <f aca="true" t="shared" si="0" ref="G19:G24">E19-F19</f>
        <v>103228.88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25.5" customHeight="1">
      <c r="A20" s="10" t="s">
        <v>60</v>
      </c>
      <c r="B20" s="3">
        <v>1098</v>
      </c>
      <c r="C20" s="2" t="s">
        <v>59</v>
      </c>
      <c r="D20" s="5">
        <v>1</v>
      </c>
      <c r="E20" s="6">
        <v>3915</v>
      </c>
      <c r="F20" s="40">
        <v>1677.32</v>
      </c>
      <c r="G20" s="40">
        <f t="shared" si="0"/>
        <v>2237.68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38.25" customHeight="1">
      <c r="A21" s="10" t="s">
        <v>52</v>
      </c>
      <c r="B21" s="3">
        <v>1099</v>
      </c>
      <c r="C21" s="2" t="s">
        <v>59</v>
      </c>
      <c r="D21" s="5">
        <v>1</v>
      </c>
      <c r="E21" s="6">
        <v>84230</v>
      </c>
      <c r="F21" s="40">
        <v>36087.98</v>
      </c>
      <c r="G21" s="40">
        <f t="shared" si="0"/>
        <v>48142.02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38.25" customHeight="1">
      <c r="A22" s="10" t="s">
        <v>54</v>
      </c>
      <c r="B22" s="3" t="s">
        <v>78</v>
      </c>
      <c r="C22" s="2" t="s">
        <v>59</v>
      </c>
      <c r="D22" s="5">
        <v>1</v>
      </c>
      <c r="E22" s="6">
        <v>38120</v>
      </c>
      <c r="F22" s="40">
        <v>16331.94</v>
      </c>
      <c r="G22" s="40">
        <f t="shared" si="0"/>
        <v>21788.06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25.5" customHeight="1">
      <c r="A23" s="10" t="s">
        <v>53</v>
      </c>
      <c r="B23" s="3">
        <v>1104</v>
      </c>
      <c r="C23" s="2" t="s">
        <v>59</v>
      </c>
      <c r="D23" s="5">
        <v>1</v>
      </c>
      <c r="E23" s="6">
        <v>22500</v>
      </c>
      <c r="F23" s="40">
        <v>9640.01</v>
      </c>
      <c r="G23" s="40">
        <f t="shared" si="0"/>
        <v>12859.99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25.5" customHeight="1">
      <c r="A24" s="10" t="s">
        <v>187</v>
      </c>
      <c r="B24" s="3">
        <v>1035</v>
      </c>
      <c r="C24" s="2" t="s">
        <v>59</v>
      </c>
      <c r="D24" s="5">
        <v>1</v>
      </c>
      <c r="E24" s="6">
        <v>87210</v>
      </c>
      <c r="F24" s="40">
        <v>38099.04</v>
      </c>
      <c r="G24" s="40">
        <f t="shared" si="0"/>
        <v>49110.96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25.5" customHeight="1">
      <c r="A25" s="10" t="s">
        <v>188</v>
      </c>
      <c r="B25" s="3">
        <v>1037</v>
      </c>
      <c r="C25" s="2" t="s">
        <v>59</v>
      </c>
      <c r="D25" s="5">
        <v>1</v>
      </c>
      <c r="E25" s="6">
        <v>3296.29</v>
      </c>
      <c r="F25" s="40">
        <v>3296.29</v>
      </c>
      <c r="G25" s="40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25.5" customHeight="1">
      <c r="A26" s="10" t="s">
        <v>189</v>
      </c>
      <c r="B26" s="3">
        <v>1268</v>
      </c>
      <c r="C26" s="2" t="s">
        <v>190</v>
      </c>
      <c r="D26" s="5">
        <v>1</v>
      </c>
      <c r="E26" s="6">
        <v>1550.55</v>
      </c>
      <c r="F26" s="40">
        <v>1550.55</v>
      </c>
      <c r="G26" s="40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25.5" customHeight="1">
      <c r="A27" s="10" t="s">
        <v>191</v>
      </c>
      <c r="B27" s="3">
        <v>1375</v>
      </c>
      <c r="C27" s="2" t="s">
        <v>192</v>
      </c>
      <c r="D27" s="5">
        <v>1</v>
      </c>
      <c r="E27" s="6">
        <v>3810.25</v>
      </c>
      <c r="F27" s="40">
        <v>3810.25</v>
      </c>
      <c r="G27" s="40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6.5" customHeight="1">
      <c r="A28" s="41" t="s">
        <v>2</v>
      </c>
      <c r="B28" s="13" t="s">
        <v>4</v>
      </c>
      <c r="C28" s="14" t="s">
        <v>4</v>
      </c>
      <c r="D28" s="14" t="s">
        <v>4</v>
      </c>
      <c r="E28" s="16">
        <f>SUM(E18:E27)</f>
        <v>425242.09</v>
      </c>
      <c r="F28" s="16">
        <f>SUM(F18:F23)</f>
        <v>141118.37</v>
      </c>
      <c r="G28" s="16">
        <f>SUM(G18:G23)</f>
        <v>188256.63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5">
      <c r="A29" s="27"/>
      <c r="B29" s="27"/>
      <c r="C29" s="27"/>
      <c r="D29" s="27"/>
      <c r="E29" s="27"/>
      <c r="F29" s="27"/>
      <c r="G29" s="2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5">
      <c r="A30" s="27" t="s">
        <v>185</v>
      </c>
      <c r="B30" s="28"/>
      <c r="C30" s="28"/>
      <c r="D30" s="28"/>
      <c r="E30" s="42">
        <f>E12+E28</f>
        <v>956622.09</v>
      </c>
      <c r="F30" s="27">
        <f aca="true" t="shared" si="1" ref="F30:G30">F12+F28</f>
        <v>239499.01</v>
      </c>
      <c r="G30" s="27">
        <f t="shared" si="1"/>
        <v>621255.99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 t="s">
        <v>203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  <row r="189" spans="1:19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</row>
    <row r="190" spans="1:19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</row>
    <row r="191" spans="1:19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</row>
    <row r="192" spans="1:19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</row>
  </sheetData>
  <mergeCells count="17">
    <mergeCell ref="A2:E2"/>
    <mergeCell ref="A6:A7"/>
    <mergeCell ref="B6:B7"/>
    <mergeCell ref="C6:C7"/>
    <mergeCell ref="D6:D7"/>
    <mergeCell ref="E6:E7"/>
    <mergeCell ref="A14:E14"/>
    <mergeCell ref="A16:A17"/>
    <mergeCell ref="B16:B17"/>
    <mergeCell ref="C16:C17"/>
    <mergeCell ref="D16:D17"/>
    <mergeCell ref="E16:E17"/>
    <mergeCell ref="F1:H1"/>
    <mergeCell ref="G16:G17"/>
    <mergeCell ref="F16:F17"/>
    <mergeCell ref="F6:F7"/>
    <mergeCell ref="G6:G7"/>
  </mergeCells>
  <printOptions/>
  <pageMargins left="0.1968503937007874" right="0.1968503937007874" top="0.7874015748031497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198"/>
  <sheetViews>
    <sheetView workbookViewId="0" topLeftCell="A1">
      <selection activeCell="K34" sqref="K34"/>
    </sheetView>
  </sheetViews>
  <sheetFormatPr defaultColWidth="9.140625" defaultRowHeight="15"/>
  <cols>
    <col min="1" max="1" width="31.57421875" style="0" customWidth="1"/>
    <col min="2" max="2" width="6.8515625" style="0" customWidth="1"/>
    <col min="5" max="5" width="11.00390625" style="0" customWidth="1"/>
    <col min="6" max="6" width="11.421875" style="0" customWidth="1"/>
    <col min="7" max="7" width="13.7109375" style="0" customWidth="1"/>
  </cols>
  <sheetData>
    <row r="1" spans="6:7" ht="97.5" customHeight="1">
      <c r="F1" s="65" t="s">
        <v>207</v>
      </c>
      <c r="G1" s="65"/>
    </row>
    <row r="2" spans="1:191" ht="17.25" customHeight="1">
      <c r="A2" s="73" t="s">
        <v>10</v>
      </c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15" customHeight="1">
      <c r="A3" s="76" t="s">
        <v>7</v>
      </c>
      <c r="B3" s="77"/>
      <c r="C3" s="77"/>
      <c r="D3" s="77"/>
      <c r="E3" s="77"/>
      <c r="F3" s="77"/>
      <c r="G3" s="7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16.5" customHeight="1">
      <c r="A4" s="66" t="s">
        <v>0</v>
      </c>
      <c r="B4" s="66" t="s">
        <v>3</v>
      </c>
      <c r="C4" s="66" t="s">
        <v>5</v>
      </c>
      <c r="D4" s="66" t="s">
        <v>158</v>
      </c>
      <c r="E4" s="66" t="s">
        <v>29</v>
      </c>
      <c r="F4" s="67" t="s">
        <v>154</v>
      </c>
      <c r="G4" s="66" t="s">
        <v>153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5.75" customHeight="1">
      <c r="A5" s="66"/>
      <c r="B5" s="66"/>
      <c r="C5" s="66"/>
      <c r="D5" s="66"/>
      <c r="E5" s="66"/>
      <c r="F5" s="68"/>
      <c r="G5" s="6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3.5" customHeight="1">
      <c r="A6" s="12" t="s">
        <v>1</v>
      </c>
      <c r="B6" s="13">
        <v>60</v>
      </c>
      <c r="C6" s="14" t="s">
        <v>6</v>
      </c>
      <c r="D6" s="30">
        <v>1</v>
      </c>
      <c r="E6" s="16">
        <v>53743.84</v>
      </c>
      <c r="F6" s="43">
        <f>E6-G6</f>
        <v>30291.99</v>
      </c>
      <c r="G6" s="16">
        <v>23451.85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3.5" customHeight="1">
      <c r="A7" s="12" t="s">
        <v>11</v>
      </c>
      <c r="B7" s="13">
        <v>61</v>
      </c>
      <c r="C7" s="14" t="s">
        <v>6</v>
      </c>
      <c r="D7" s="30">
        <v>1</v>
      </c>
      <c r="E7" s="16">
        <v>1975.09</v>
      </c>
      <c r="F7" s="43">
        <f>E7-G7</f>
        <v>1493.79</v>
      </c>
      <c r="G7" s="16">
        <v>481.3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3.5" customHeight="1">
      <c r="A8" s="12" t="s">
        <v>176</v>
      </c>
      <c r="B8" s="13">
        <v>846</v>
      </c>
      <c r="C8" s="14">
        <v>2008</v>
      </c>
      <c r="D8" s="30">
        <v>35</v>
      </c>
      <c r="E8" s="16">
        <v>150</v>
      </c>
      <c r="F8" s="43">
        <v>82.14</v>
      </c>
      <c r="G8" s="16">
        <v>67.86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5">
      <c r="A9" s="13" t="s">
        <v>2</v>
      </c>
      <c r="B9" s="13" t="s">
        <v>4</v>
      </c>
      <c r="C9" s="14" t="s">
        <v>4</v>
      </c>
      <c r="D9" s="14" t="s">
        <v>4</v>
      </c>
      <c r="E9" s="24">
        <f>SUM(E6:E7)</f>
        <v>55718.93</v>
      </c>
      <c r="F9" s="24">
        <f>E9-G9</f>
        <v>31785.78</v>
      </c>
      <c r="G9" s="24">
        <f>SUM(G6:G7)</f>
        <v>23933.15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6.5" customHeight="1">
      <c r="A10" s="74" t="s">
        <v>8</v>
      </c>
      <c r="B10" s="75"/>
      <c r="C10" s="75"/>
      <c r="D10" s="75"/>
      <c r="E10" s="75"/>
      <c r="F10" s="75"/>
      <c r="G10" s="7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6.5" customHeight="1">
      <c r="A11" s="71" t="s">
        <v>0</v>
      </c>
      <c r="B11" s="72" t="s">
        <v>3</v>
      </c>
      <c r="C11" s="72" t="s">
        <v>5</v>
      </c>
      <c r="D11" s="72" t="s">
        <v>158</v>
      </c>
      <c r="E11" s="72" t="str">
        <f>E4</f>
        <v>Балансова вартість</v>
      </c>
      <c r="F11" s="67" t="str">
        <f>F4</f>
        <v>Знос на   01.07.2022р.</v>
      </c>
      <c r="G11" s="72" t="str">
        <f>G4</f>
        <v>Залишкова вартість на 01.07.2022р.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5" customHeight="1">
      <c r="A12" s="71"/>
      <c r="B12" s="72"/>
      <c r="C12" s="72"/>
      <c r="D12" s="72"/>
      <c r="E12" s="72"/>
      <c r="F12" s="68"/>
      <c r="G12" s="7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27" customHeight="1">
      <c r="A13" s="10" t="s">
        <v>12</v>
      </c>
      <c r="B13" s="3">
        <v>62</v>
      </c>
      <c r="C13" s="2" t="s">
        <v>6</v>
      </c>
      <c r="D13" s="5">
        <v>1</v>
      </c>
      <c r="E13" s="6">
        <v>29625.06</v>
      </c>
      <c r="F13" s="7">
        <f>E13-G13</f>
        <v>28962.62</v>
      </c>
      <c r="G13" s="6">
        <v>662.44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26.25" customHeight="1">
      <c r="A14" s="10" t="s">
        <v>12</v>
      </c>
      <c r="B14" s="3">
        <v>63</v>
      </c>
      <c r="C14" s="2" t="s">
        <v>6</v>
      </c>
      <c r="D14" s="5">
        <v>1</v>
      </c>
      <c r="E14" s="6">
        <v>29625.06</v>
      </c>
      <c r="F14" s="7">
        <f aca="true" t="shared" si="0" ref="F14:F35">E14-G14</f>
        <v>28962.62</v>
      </c>
      <c r="G14" s="6">
        <v>662.44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3.5" customHeight="1">
      <c r="A15" s="10" t="s">
        <v>13</v>
      </c>
      <c r="B15" s="3">
        <v>68</v>
      </c>
      <c r="C15" s="2" t="s">
        <v>6</v>
      </c>
      <c r="D15" s="5">
        <v>1</v>
      </c>
      <c r="E15" s="6">
        <v>1700</v>
      </c>
      <c r="F15" s="7">
        <f t="shared" si="0"/>
        <v>1700</v>
      </c>
      <c r="G15" s="6"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3.5" customHeight="1">
      <c r="A16" s="10" t="s">
        <v>14</v>
      </c>
      <c r="B16" s="3">
        <v>69</v>
      </c>
      <c r="C16" s="2" t="s">
        <v>6</v>
      </c>
      <c r="D16" s="5">
        <v>1</v>
      </c>
      <c r="E16" s="6">
        <v>1500</v>
      </c>
      <c r="F16" s="7">
        <f t="shared" si="0"/>
        <v>1500</v>
      </c>
      <c r="G16" s="6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3.5" customHeight="1">
      <c r="A17" s="10" t="s">
        <v>15</v>
      </c>
      <c r="B17" s="3">
        <v>70</v>
      </c>
      <c r="C17" s="2" t="s">
        <v>6</v>
      </c>
      <c r="D17" s="5">
        <v>1</v>
      </c>
      <c r="E17" s="6">
        <v>150</v>
      </c>
      <c r="F17" s="7">
        <f t="shared" si="0"/>
        <v>150</v>
      </c>
      <c r="G17" s="6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3.5" customHeight="1">
      <c r="A18" s="10" t="s">
        <v>16</v>
      </c>
      <c r="B18" s="3">
        <v>71</v>
      </c>
      <c r="C18" s="2" t="s">
        <v>6</v>
      </c>
      <c r="D18" s="5">
        <v>1</v>
      </c>
      <c r="E18" s="6">
        <v>1000</v>
      </c>
      <c r="F18" s="7">
        <f t="shared" si="0"/>
        <v>1000</v>
      </c>
      <c r="G18" s="6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3.5" customHeight="1">
      <c r="A19" s="10" t="s">
        <v>17</v>
      </c>
      <c r="B19" s="3">
        <v>72</v>
      </c>
      <c r="C19" s="2" t="s">
        <v>6</v>
      </c>
      <c r="D19" s="5">
        <v>1</v>
      </c>
      <c r="E19" s="6">
        <v>1800</v>
      </c>
      <c r="F19" s="7">
        <f t="shared" si="0"/>
        <v>1800</v>
      </c>
      <c r="G19" s="6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27" customHeight="1">
      <c r="A20" s="10" t="s">
        <v>18</v>
      </c>
      <c r="B20" s="3">
        <v>73</v>
      </c>
      <c r="C20" s="2" t="s">
        <v>6</v>
      </c>
      <c r="D20" s="5">
        <v>1</v>
      </c>
      <c r="E20" s="6">
        <v>500</v>
      </c>
      <c r="F20" s="7">
        <f t="shared" si="0"/>
        <v>500</v>
      </c>
      <c r="G20" s="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3.5" customHeight="1">
      <c r="A21" s="10" t="s">
        <v>19</v>
      </c>
      <c r="B21" s="3">
        <v>74</v>
      </c>
      <c r="C21" s="2" t="s">
        <v>6</v>
      </c>
      <c r="D21" s="5">
        <v>1</v>
      </c>
      <c r="E21" s="6">
        <v>500</v>
      </c>
      <c r="F21" s="7">
        <f t="shared" si="0"/>
        <v>500</v>
      </c>
      <c r="G21" s="6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5" customHeight="1">
      <c r="A22" s="9" t="s">
        <v>20</v>
      </c>
      <c r="B22" s="3">
        <v>75</v>
      </c>
      <c r="C22" s="2"/>
      <c r="D22" s="5"/>
      <c r="E22" s="6"/>
      <c r="F22" s="7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3.5" customHeight="1">
      <c r="A23" s="10" t="s">
        <v>21</v>
      </c>
      <c r="B23" s="3">
        <v>76</v>
      </c>
      <c r="C23" s="2" t="s">
        <v>6</v>
      </c>
      <c r="D23" s="5">
        <v>1</v>
      </c>
      <c r="E23" s="6">
        <v>600</v>
      </c>
      <c r="F23" s="7">
        <f t="shared" si="0"/>
        <v>600</v>
      </c>
      <c r="G23" s="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3.5" customHeight="1">
      <c r="A24" s="10" t="s">
        <v>22</v>
      </c>
      <c r="B24" s="3">
        <v>77</v>
      </c>
      <c r="C24" s="2" t="s">
        <v>6</v>
      </c>
      <c r="D24" s="5">
        <v>1</v>
      </c>
      <c r="E24" s="6">
        <v>800</v>
      </c>
      <c r="F24" s="7">
        <f t="shared" si="0"/>
        <v>800</v>
      </c>
      <c r="G24" s="6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3.5" customHeight="1">
      <c r="A25" s="9" t="s">
        <v>28</v>
      </c>
      <c r="B25" s="3"/>
      <c r="C25" s="2"/>
      <c r="D25" s="5"/>
      <c r="E25" s="6"/>
      <c r="F25" s="7"/>
      <c r="G25" s="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27" customHeight="1">
      <c r="A26" s="11" t="s">
        <v>23</v>
      </c>
      <c r="B26" s="3"/>
      <c r="C26" s="2"/>
      <c r="D26" s="5"/>
      <c r="E26" s="6"/>
      <c r="F26" s="7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3.5" customHeight="1">
      <c r="A27" s="10" t="s">
        <v>24</v>
      </c>
      <c r="B27" s="3">
        <v>78</v>
      </c>
      <c r="C27" s="2" t="s">
        <v>6</v>
      </c>
      <c r="D27" s="5">
        <v>1</v>
      </c>
      <c r="E27" s="6">
        <v>1050</v>
      </c>
      <c r="F27" s="7">
        <f t="shared" si="0"/>
        <v>1050</v>
      </c>
      <c r="G27" s="6">
        <v>0</v>
      </c>
      <c r="H27" s="1"/>
      <c r="I27" s="1"/>
      <c r="J27" s="1"/>
      <c r="K27" s="1" t="s">
        <v>151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3.5" customHeight="1">
      <c r="A28" s="10" t="s">
        <v>25</v>
      </c>
      <c r="B28" s="3">
        <v>79</v>
      </c>
      <c r="C28" s="2" t="s">
        <v>6</v>
      </c>
      <c r="D28" s="5">
        <v>1</v>
      </c>
      <c r="E28" s="6">
        <v>6909.69</v>
      </c>
      <c r="F28" s="7">
        <f t="shared" si="0"/>
        <v>6909.69</v>
      </c>
      <c r="G28" s="6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3.5" customHeight="1">
      <c r="A29" s="10" t="s">
        <v>26</v>
      </c>
      <c r="B29" s="3">
        <v>80</v>
      </c>
      <c r="C29" s="2" t="s">
        <v>6</v>
      </c>
      <c r="D29" s="5">
        <v>1</v>
      </c>
      <c r="E29" s="6">
        <v>1702.69</v>
      </c>
      <c r="F29" s="7">
        <f t="shared" si="0"/>
        <v>1702.69</v>
      </c>
      <c r="G29" s="6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3.5" customHeight="1">
      <c r="A30" s="10" t="s">
        <v>27</v>
      </c>
      <c r="B30" s="3">
        <v>83</v>
      </c>
      <c r="C30" s="2" t="s">
        <v>6</v>
      </c>
      <c r="D30" s="5">
        <v>1</v>
      </c>
      <c r="E30" s="6">
        <v>300</v>
      </c>
      <c r="F30" s="7">
        <f t="shared" si="0"/>
        <v>300</v>
      </c>
      <c r="G30" s="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3.5" customHeight="1">
      <c r="A31" s="10" t="s">
        <v>27</v>
      </c>
      <c r="B31" s="3"/>
      <c r="C31" s="2" t="s">
        <v>6</v>
      </c>
      <c r="D31" s="5">
        <v>1</v>
      </c>
      <c r="E31" s="6">
        <v>300</v>
      </c>
      <c r="F31" s="7">
        <f t="shared" si="0"/>
        <v>300</v>
      </c>
      <c r="G31" s="6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26.25" customHeight="1">
      <c r="A32" s="10" t="s">
        <v>147</v>
      </c>
      <c r="B32" s="3">
        <v>1228</v>
      </c>
      <c r="C32" s="2">
        <v>2014</v>
      </c>
      <c r="D32" s="5">
        <v>1</v>
      </c>
      <c r="E32" s="6">
        <v>98500</v>
      </c>
      <c r="F32" s="7">
        <f>E32-G32</f>
        <v>50344.24</v>
      </c>
      <c r="G32" s="25">
        <v>48155.76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3.5" customHeight="1">
      <c r="A33" s="11" t="s">
        <v>177</v>
      </c>
      <c r="B33" s="3">
        <v>1271</v>
      </c>
      <c r="C33" s="2">
        <v>2015</v>
      </c>
      <c r="D33" s="5">
        <v>1</v>
      </c>
      <c r="E33" s="6">
        <v>1208.17</v>
      </c>
      <c r="F33" s="7">
        <v>1208.17</v>
      </c>
      <c r="G33" s="6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3.5" customHeight="1">
      <c r="A34" s="11" t="s">
        <v>178</v>
      </c>
      <c r="B34" s="3">
        <v>967</v>
      </c>
      <c r="C34" s="2">
        <v>2011</v>
      </c>
      <c r="D34" s="5">
        <v>1</v>
      </c>
      <c r="E34" s="6">
        <v>6237.15</v>
      </c>
      <c r="F34" s="7">
        <v>6237.15</v>
      </c>
      <c r="G34" s="6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5" customHeight="1">
      <c r="A35" s="41" t="s">
        <v>2</v>
      </c>
      <c r="B35" s="13" t="s">
        <v>4</v>
      </c>
      <c r="C35" s="14" t="s">
        <v>4</v>
      </c>
      <c r="D35" s="14" t="s">
        <v>4</v>
      </c>
      <c r="E35" s="24">
        <f>SUM(E13:E34)</f>
        <v>184007.82</v>
      </c>
      <c r="F35" s="24">
        <f t="shared" si="0"/>
        <v>134527.18</v>
      </c>
      <c r="G35" s="24">
        <f>SUM(G13:G34)</f>
        <v>49480.64</v>
      </c>
      <c r="H35" s="4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5" customHeight="1">
      <c r="A36" s="41"/>
      <c r="B36" s="13"/>
      <c r="C36" s="14"/>
      <c r="D36" s="14"/>
      <c r="E36" s="24"/>
      <c r="F36" s="45"/>
      <c r="G36" s="24"/>
      <c r="H36" s="4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 customHeight="1">
      <c r="A37" s="78" t="s">
        <v>179</v>
      </c>
      <c r="B37" s="79"/>
      <c r="C37" s="79"/>
      <c r="D37" s="79"/>
      <c r="E37" s="79"/>
      <c r="F37" s="79"/>
      <c r="G37" s="80"/>
      <c r="H37" s="4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15" customHeight="1">
      <c r="A38" s="81" t="s">
        <v>0</v>
      </c>
      <c r="B38" s="66" t="s">
        <v>3</v>
      </c>
      <c r="C38" s="66" t="s">
        <v>5</v>
      </c>
      <c r="D38" s="66" t="s">
        <v>158</v>
      </c>
      <c r="E38" s="82" t="s">
        <v>29</v>
      </c>
      <c r="F38" s="67" t="s">
        <v>180</v>
      </c>
      <c r="G38" s="66" t="s">
        <v>181</v>
      </c>
      <c r="H38" s="4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ht="15">
      <c r="A39" s="81"/>
      <c r="B39" s="66"/>
      <c r="C39" s="66"/>
      <c r="D39" s="66"/>
      <c r="E39" s="82"/>
      <c r="F39" s="68"/>
      <c r="G39" s="66"/>
      <c r="H39" s="4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5">
      <c r="A40" s="17" t="s">
        <v>182</v>
      </c>
      <c r="B40" s="13">
        <v>631</v>
      </c>
      <c r="C40" s="14">
        <v>2003</v>
      </c>
      <c r="D40" s="30">
        <v>1</v>
      </c>
      <c r="E40" s="16">
        <v>1560</v>
      </c>
      <c r="F40" s="43">
        <v>1560</v>
      </c>
      <c r="G40" s="16">
        <v>0</v>
      </c>
      <c r="H40" s="4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ht="15">
      <c r="A41" s="17" t="s">
        <v>183</v>
      </c>
      <c r="B41" s="13">
        <v>832</v>
      </c>
      <c r="C41" s="14">
        <v>2008</v>
      </c>
      <c r="D41" s="30">
        <v>1</v>
      </c>
      <c r="E41" s="16">
        <v>31101.19</v>
      </c>
      <c r="F41" s="43">
        <v>31101.19</v>
      </c>
      <c r="G41" s="16">
        <v>0</v>
      </c>
      <c r="H41" s="4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>
      <c r="A42" s="17" t="s">
        <v>168</v>
      </c>
      <c r="B42" s="13">
        <v>1398</v>
      </c>
      <c r="C42" s="14">
        <v>2018</v>
      </c>
      <c r="D42" s="30">
        <v>1</v>
      </c>
      <c r="E42" s="16">
        <v>79019.96</v>
      </c>
      <c r="F42" s="43">
        <v>69095.45</v>
      </c>
      <c r="G42" s="16">
        <v>9924.51</v>
      </c>
      <c r="H42" s="4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ht="26.25">
      <c r="A43" s="17" t="s">
        <v>184</v>
      </c>
      <c r="B43" s="13">
        <v>1336</v>
      </c>
      <c r="C43" s="14">
        <v>2016</v>
      </c>
      <c r="D43" s="30">
        <v>1</v>
      </c>
      <c r="E43" s="16">
        <v>1125</v>
      </c>
      <c r="F43" s="43">
        <v>1125</v>
      </c>
      <c r="G43" s="16">
        <v>0</v>
      </c>
      <c r="H43" s="4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ht="15">
      <c r="A44" s="17"/>
      <c r="B44" s="13"/>
      <c r="C44" s="14"/>
      <c r="D44" s="30">
        <v>1</v>
      </c>
      <c r="E44" s="16"/>
      <c r="F44" s="43"/>
      <c r="G44" s="16">
        <v>0</v>
      </c>
      <c r="H44" s="4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ht="15">
      <c r="A45" s="17"/>
      <c r="B45" s="13"/>
      <c r="C45" s="14"/>
      <c r="D45" s="30"/>
      <c r="E45" s="16">
        <f>SUM(E40:E44)</f>
        <v>112806.15</v>
      </c>
      <c r="F45" s="43">
        <f>SUM(F40:F44)</f>
        <v>102881.64</v>
      </c>
      <c r="G45" s="16">
        <v>9924.51</v>
      </c>
      <c r="H45" s="4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ht="15">
      <c r="A46" s="46"/>
      <c r="B46" s="46"/>
      <c r="C46" s="46"/>
      <c r="D46" s="46"/>
      <c r="E46" s="46"/>
      <c r="F46" s="46"/>
      <c r="G46" s="25"/>
      <c r="H46" s="4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ht="15">
      <c r="A47" s="46" t="s">
        <v>185</v>
      </c>
      <c r="B47" s="46"/>
      <c r="C47" s="46"/>
      <c r="D47" s="46"/>
      <c r="E47" s="47">
        <f>E9+E35+E45</f>
        <v>352532.9</v>
      </c>
      <c r="F47" s="46">
        <f>F9+F35+F45</f>
        <v>269194.6</v>
      </c>
      <c r="G47" s="46">
        <f>G9+G35+G45</f>
        <v>83338.3</v>
      </c>
      <c r="H47" s="4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  <row r="189" spans="1:19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</row>
    <row r="190" spans="1:19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</row>
    <row r="191" spans="1:19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</row>
    <row r="192" spans="1:19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</row>
    <row r="193" spans="1:19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</row>
    <row r="194" spans="1:19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</row>
    <row r="195" spans="1:19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</row>
    <row r="196" spans="1:19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</row>
    <row r="197" spans="1:19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</row>
    <row r="198" spans="1:19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</row>
  </sheetData>
  <mergeCells count="26">
    <mergeCell ref="G38:G39"/>
    <mergeCell ref="A37:G37"/>
    <mergeCell ref="F11:F12"/>
    <mergeCell ref="A38:A39"/>
    <mergeCell ref="B38:B39"/>
    <mergeCell ref="C38:C39"/>
    <mergeCell ref="D38:D39"/>
    <mergeCell ref="E38:E39"/>
    <mergeCell ref="F38:F39"/>
    <mergeCell ref="B11:B12"/>
    <mergeCell ref="G11:G12"/>
    <mergeCell ref="F1:G1"/>
    <mergeCell ref="A10:G10"/>
    <mergeCell ref="A11:A12"/>
    <mergeCell ref="C11:C12"/>
    <mergeCell ref="D11:D12"/>
    <mergeCell ref="E11:E12"/>
    <mergeCell ref="A2:G2"/>
    <mergeCell ref="A3:G3"/>
    <mergeCell ref="A4:A5"/>
    <mergeCell ref="B4:B5"/>
    <mergeCell ref="G4:G5"/>
    <mergeCell ref="C4:C5"/>
    <mergeCell ref="D4:D5"/>
    <mergeCell ref="E4:E5"/>
    <mergeCell ref="F4:F5"/>
  </mergeCells>
  <printOptions/>
  <pageMargins left="0.3937007874015748" right="0.3937007874015748" top="0.3937007874015748" bottom="0" header="0.11811023622047245" footer="0.11811023622047245"/>
  <pageSetup fitToHeight="1" fitToWidth="1" horizontalDpi="600" verticalDpi="600" orientation="portrait" paperSize="9" scale="76" r:id="rId1"/>
  <ignoredErrors>
    <ignoredError sqref="F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J208"/>
  <sheetViews>
    <sheetView workbookViewId="0" topLeftCell="A1">
      <selection activeCell="H5" sqref="H5"/>
    </sheetView>
  </sheetViews>
  <sheetFormatPr defaultColWidth="9.140625" defaultRowHeight="15"/>
  <cols>
    <col min="1" max="1" width="8.140625" style="0" customWidth="1"/>
    <col min="2" max="2" width="19.140625" style="0" customWidth="1"/>
    <col min="3" max="3" width="8.00390625" style="0" customWidth="1"/>
    <col min="4" max="4" width="9.57421875" style="0" customWidth="1"/>
    <col min="5" max="5" width="9.8515625" style="0" customWidth="1"/>
    <col min="6" max="6" width="10.28125" style="0" customWidth="1"/>
    <col min="7" max="7" width="11.421875" style="0" customWidth="1"/>
    <col min="8" max="8" width="16.57421875" style="0" customWidth="1"/>
  </cols>
  <sheetData>
    <row r="1" spans="7:8" ht="75" customHeight="1">
      <c r="G1" s="83" t="s">
        <v>209</v>
      </c>
      <c r="H1" s="83"/>
    </row>
    <row r="2" spans="2:192" ht="20.25">
      <c r="B2" s="73" t="s">
        <v>30</v>
      </c>
      <c r="C2" s="73"/>
      <c r="D2" s="73"/>
      <c r="E2" s="73"/>
      <c r="F2" s="7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2:192" ht="20.25">
      <c r="B3" s="49"/>
      <c r="C3" s="49"/>
      <c r="D3" s="49"/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</row>
    <row r="4" spans="2:192" ht="20.25">
      <c r="B4" s="50" t="s">
        <v>7</v>
      </c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</row>
    <row r="5" spans="2:192" ht="20.25">
      <c r="B5" s="48"/>
      <c r="C5" s="48"/>
      <c r="D5" s="48"/>
      <c r="E5" s="48"/>
      <c r="F5" s="4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2:192" ht="16.5" customHeight="1">
      <c r="B6" s="66" t="s">
        <v>0</v>
      </c>
      <c r="C6" s="66" t="s">
        <v>3</v>
      </c>
      <c r="D6" s="66" t="s">
        <v>5</v>
      </c>
      <c r="E6" s="66" t="s">
        <v>158</v>
      </c>
      <c r="F6" s="66" t="s">
        <v>29</v>
      </c>
      <c r="G6" s="67" t="s">
        <v>154</v>
      </c>
      <c r="H6" s="66" t="s">
        <v>153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2:192" ht="20.45" customHeight="1">
      <c r="B7" s="66"/>
      <c r="C7" s="66"/>
      <c r="D7" s="66"/>
      <c r="E7" s="66"/>
      <c r="F7" s="66"/>
      <c r="G7" s="68"/>
      <c r="H7" s="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</row>
    <row r="8" spans="2:192" ht="16.5" customHeight="1">
      <c r="B8" s="51"/>
      <c r="C8" s="52"/>
      <c r="D8" s="52"/>
      <c r="E8" s="52"/>
      <c r="F8" s="52"/>
      <c r="G8" s="53"/>
      <c r="H8" s="5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</row>
    <row r="9" spans="2:192" ht="16.5" customHeight="1">
      <c r="B9" s="12" t="s">
        <v>1</v>
      </c>
      <c r="C9" s="13">
        <v>1075</v>
      </c>
      <c r="D9" s="14">
        <v>1981</v>
      </c>
      <c r="E9" s="30">
        <v>1</v>
      </c>
      <c r="F9" s="24">
        <v>4585</v>
      </c>
      <c r="G9" s="54">
        <v>2574.02</v>
      </c>
      <c r="H9" s="55">
        <f>F9-G9</f>
        <v>2010.98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</row>
    <row r="10" spans="2:192" ht="33.75" customHeight="1">
      <c r="B10" s="12" t="s">
        <v>193</v>
      </c>
      <c r="C10" s="13">
        <v>1411</v>
      </c>
      <c r="D10" s="14">
        <v>2019</v>
      </c>
      <c r="E10" s="30">
        <v>1</v>
      </c>
      <c r="F10" s="56" t="s">
        <v>194</v>
      </c>
      <c r="G10" s="54">
        <v>6182.42</v>
      </c>
      <c r="H10" s="55">
        <v>4416.12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</row>
    <row r="11" spans="2:192" ht="16.5" customHeight="1">
      <c r="B11" s="13" t="s">
        <v>2</v>
      </c>
      <c r="C11" s="13" t="s">
        <v>4</v>
      </c>
      <c r="D11" s="14" t="s">
        <v>4</v>
      </c>
      <c r="E11" s="14" t="s">
        <v>4</v>
      </c>
      <c r="F11" s="30">
        <v>15183.54</v>
      </c>
      <c r="G11" s="24">
        <f>G9+G10</f>
        <v>8756.44</v>
      </c>
      <c r="H11" s="24">
        <f>H9+H10</f>
        <v>6427.1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</row>
    <row r="12" spans="2:179" ht="21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</row>
    <row r="13" spans="2:179" ht="21.75" customHeight="1">
      <c r="B13" s="69" t="s">
        <v>8</v>
      </c>
      <c r="C13" s="69"/>
      <c r="D13" s="69"/>
      <c r="E13" s="69"/>
      <c r="F13" s="69"/>
      <c r="G13" s="69"/>
      <c r="H13" s="6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</row>
    <row r="14" spans="2:179" ht="21.75" customHeight="1">
      <c r="B14" s="48"/>
      <c r="C14" s="48"/>
      <c r="D14" s="48"/>
      <c r="E14" s="48"/>
      <c r="F14" s="48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</row>
    <row r="15" spans="2:179" ht="16.5" customHeight="1">
      <c r="B15" s="81" t="s">
        <v>0</v>
      </c>
      <c r="C15" s="66" t="s">
        <v>3</v>
      </c>
      <c r="D15" s="66" t="s">
        <v>5</v>
      </c>
      <c r="E15" s="66" t="s">
        <v>186</v>
      </c>
      <c r="F15" s="66" t="s">
        <v>29</v>
      </c>
      <c r="G15" s="84" t="str">
        <f>G6</f>
        <v>Знос на   01.07.2022р.</v>
      </c>
      <c r="H15" s="84" t="str">
        <f>H6</f>
        <v>Залишкова вартість на 01.07.2022р.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</row>
    <row r="16" spans="2:179" ht="23.25" customHeight="1">
      <c r="B16" s="81"/>
      <c r="C16" s="66"/>
      <c r="D16" s="66"/>
      <c r="E16" s="66"/>
      <c r="F16" s="66"/>
      <c r="G16" s="85"/>
      <c r="H16" s="8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</row>
    <row r="17" spans="2:179" ht="16.5" customHeight="1">
      <c r="B17" s="51"/>
      <c r="C17" s="52"/>
      <c r="D17" s="52"/>
      <c r="E17" s="52"/>
      <c r="F17" s="52"/>
      <c r="G17" s="53"/>
      <c r="H17" s="5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</row>
    <row r="18" spans="2:178" ht="16.5" customHeight="1">
      <c r="B18" s="12" t="s">
        <v>31</v>
      </c>
      <c r="C18" s="13">
        <v>1076</v>
      </c>
      <c r="D18" s="14" t="s">
        <v>59</v>
      </c>
      <c r="E18" s="30">
        <v>1</v>
      </c>
      <c r="F18" s="24">
        <v>450</v>
      </c>
      <c r="G18" s="54">
        <v>386.25</v>
      </c>
      <c r="H18" s="55">
        <f>F18-G18</f>
        <v>63.75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</row>
    <row r="19" spans="2:179" ht="16.5" customHeight="1">
      <c r="B19" s="12" t="s">
        <v>32</v>
      </c>
      <c r="C19" s="13">
        <v>1077</v>
      </c>
      <c r="D19" s="14" t="s">
        <v>59</v>
      </c>
      <c r="E19" s="30">
        <v>1</v>
      </c>
      <c r="F19" s="24">
        <v>188</v>
      </c>
      <c r="G19" s="54">
        <v>161.4</v>
      </c>
      <c r="H19" s="55">
        <f>F19-G19</f>
        <v>26.6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</row>
    <row r="20" spans="2:179" ht="43.5" customHeight="1">
      <c r="B20" s="12" t="s">
        <v>195</v>
      </c>
      <c r="C20" s="13">
        <v>1412</v>
      </c>
      <c r="D20" s="14" t="s">
        <v>196</v>
      </c>
      <c r="E20" s="30">
        <v>1</v>
      </c>
      <c r="F20" s="24">
        <v>164206.6</v>
      </c>
      <c r="G20" s="54">
        <v>31016.84</v>
      </c>
      <c r="H20" s="55">
        <v>133189.76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</row>
    <row r="21" spans="2:179" ht="29.25" customHeight="1">
      <c r="B21" s="12" t="s">
        <v>197</v>
      </c>
      <c r="C21" s="13">
        <v>1134</v>
      </c>
      <c r="D21" s="14">
        <v>2014</v>
      </c>
      <c r="E21" s="30">
        <v>1</v>
      </c>
      <c r="F21" s="24">
        <v>3205</v>
      </c>
      <c r="G21" s="54">
        <v>3205</v>
      </c>
      <c r="H21" s="55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</row>
    <row r="22" spans="2:179" ht="16.5" customHeight="1">
      <c r="B22" s="13" t="s">
        <v>2</v>
      </c>
      <c r="C22" s="13" t="s">
        <v>4</v>
      </c>
      <c r="D22" s="14" t="s">
        <v>4</v>
      </c>
      <c r="E22" s="14" t="s">
        <v>4</v>
      </c>
      <c r="F22" s="24">
        <f>SUM(F18:F21)</f>
        <v>168049.6</v>
      </c>
      <c r="G22" s="24">
        <f aca="true" t="shared" si="0" ref="G22:H22">SUM(G18:G21)</f>
        <v>34769.49</v>
      </c>
      <c r="H22" s="24">
        <f t="shared" si="0"/>
        <v>133280.11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</row>
    <row r="23" spans="2:179" ht="13.5" customHeight="1">
      <c r="B23" s="46"/>
      <c r="C23" s="46"/>
      <c r="D23" s="46"/>
      <c r="E23" s="46"/>
      <c r="F23" s="46"/>
      <c r="G23" s="46"/>
      <c r="H23" s="4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</row>
    <row r="24" spans="2:179" ht="13.5" customHeight="1">
      <c r="B24" s="46" t="s">
        <v>185</v>
      </c>
      <c r="C24" s="46"/>
      <c r="D24" s="46"/>
      <c r="E24" s="46"/>
      <c r="F24" s="47">
        <f>F11+F22</f>
        <v>183233.14</v>
      </c>
      <c r="G24" s="46">
        <f aca="true" t="shared" si="1" ref="G24:H24">G11+G22</f>
        <v>43525.93</v>
      </c>
      <c r="H24" s="46">
        <f t="shared" si="1"/>
        <v>139707.21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</row>
    <row r="25" spans="2:179" ht="13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</row>
    <row r="26" spans="2:179" ht="13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</row>
    <row r="27" spans="2:179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</row>
    <row r="28" spans="2:179" ht="13.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</row>
    <row r="29" spans="2:179" ht="13.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</row>
    <row r="30" spans="2:179" ht="27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</row>
    <row r="31" spans="2:179" ht="13.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</row>
    <row r="32" spans="2:179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</row>
    <row r="33" spans="2:179" ht="13.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</row>
    <row r="34" spans="2:179" ht="13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</row>
    <row r="35" spans="2:179" ht="13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</row>
    <row r="36" spans="2:179" ht="27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</row>
    <row r="37" spans="2:179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</row>
    <row r="38" spans="2:179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</row>
    <row r="39" spans="2:179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</row>
    <row r="40" spans="2:179" ht="13.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</row>
    <row r="41" spans="2:179" ht="13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</row>
    <row r="42" spans="2:179" ht="1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</row>
    <row r="43" spans="2:179" ht="9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</row>
    <row r="44" spans="2:179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</row>
    <row r="45" spans="2:19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</row>
    <row r="46" spans="2:192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</row>
    <row r="47" spans="2:19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</row>
    <row r="48" spans="2:19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</row>
    <row r="49" spans="2:19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</row>
    <row r="50" spans="2:19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</row>
    <row r="51" spans="2:19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</row>
    <row r="52" spans="2:19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</row>
    <row r="53" spans="2:19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</row>
    <row r="54" spans="2:19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</row>
    <row r="55" spans="2:19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</row>
    <row r="56" spans="2:19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</row>
    <row r="57" spans="2:19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</row>
    <row r="58" spans="2:19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</row>
    <row r="59" spans="2:19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</row>
    <row r="60" spans="2:19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</row>
    <row r="61" spans="2:19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</row>
    <row r="62" spans="2:192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</row>
    <row r="63" spans="2:192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</row>
    <row r="64" spans="2:192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</row>
    <row r="65" spans="2:192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</row>
    <row r="66" spans="2:192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</row>
    <row r="67" spans="2:192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</row>
    <row r="68" spans="2:192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</row>
    <row r="69" spans="2:192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</row>
    <row r="70" spans="2:192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</row>
    <row r="71" spans="2:192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</row>
    <row r="72" spans="2:192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2:192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</row>
    <row r="74" spans="2:192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</row>
    <row r="75" spans="2:192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</row>
    <row r="76" spans="2:192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</row>
    <row r="77" spans="2:192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</row>
    <row r="78" spans="2:192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</row>
    <row r="79" spans="2:192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</row>
    <row r="80" spans="2:192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</row>
    <row r="81" spans="2:192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</row>
    <row r="82" spans="2:192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</row>
    <row r="83" spans="2:192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</row>
    <row r="84" spans="2:192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</row>
    <row r="85" spans="2:192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</row>
    <row r="86" spans="2:192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</row>
    <row r="87" spans="2:192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</row>
    <row r="88" spans="2:192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</row>
    <row r="89" spans="2:192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</row>
    <row r="90" spans="2:192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</row>
    <row r="91" spans="2:192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</row>
    <row r="92" spans="2:192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</row>
    <row r="93" spans="2:192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</row>
    <row r="94" spans="2:192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</row>
    <row r="95" spans="2:192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</row>
    <row r="96" spans="2:192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</row>
    <row r="97" spans="2:192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</row>
    <row r="98" spans="2:192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</row>
    <row r="99" spans="2:192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</row>
    <row r="100" spans="2:192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</row>
    <row r="101" spans="2:192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</row>
    <row r="102" spans="2:192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</row>
    <row r="103" spans="2:192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</row>
    <row r="104" spans="2:192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</row>
    <row r="105" spans="2:192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</row>
    <row r="106" spans="2:192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</row>
    <row r="107" spans="2:192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</row>
    <row r="108" spans="2:192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</row>
    <row r="109" spans="2:192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</row>
    <row r="110" spans="2:192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</row>
    <row r="111" spans="2:192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</row>
    <row r="112" spans="2:192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</row>
    <row r="113" spans="2:192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</row>
    <row r="114" spans="2:192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</row>
    <row r="115" spans="2:192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</row>
    <row r="116" spans="2:192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</row>
    <row r="117" spans="2:192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</row>
    <row r="118" spans="2:192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</row>
    <row r="119" spans="2:192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</row>
    <row r="120" spans="2:192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</row>
    <row r="121" spans="2:192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</row>
    <row r="122" spans="2:192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</row>
    <row r="123" spans="2:192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</row>
    <row r="124" spans="2:192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</row>
    <row r="125" spans="2:192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</row>
    <row r="126" spans="2:192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</row>
    <row r="127" spans="2:192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</row>
    <row r="128" spans="2:192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</row>
    <row r="129" spans="2:192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</row>
    <row r="130" spans="2:192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</row>
    <row r="131" spans="2:192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</row>
    <row r="132" spans="2:192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</row>
    <row r="133" spans="2:192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</row>
    <row r="134" spans="2:192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</row>
    <row r="135" spans="2:192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</row>
    <row r="136" spans="2:192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</row>
    <row r="137" spans="2:192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</row>
    <row r="138" spans="2:192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</row>
    <row r="139" spans="2:192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</row>
    <row r="140" spans="2:192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</row>
    <row r="141" spans="2:192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</row>
    <row r="142" spans="2:192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</row>
    <row r="143" spans="2:192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</row>
    <row r="144" spans="2:192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</row>
    <row r="145" spans="2:192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</row>
    <row r="146" spans="2:192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</row>
    <row r="147" spans="2:192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</row>
    <row r="148" spans="2:192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</row>
    <row r="149" spans="2:192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</row>
    <row r="150" spans="2:192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</row>
    <row r="151" spans="2:192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</row>
    <row r="152" spans="2:192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</row>
    <row r="153" spans="2:192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</row>
    <row r="154" spans="2:192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</row>
    <row r="155" spans="2:192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</row>
    <row r="156" spans="2:192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</row>
    <row r="157" spans="2:192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</row>
    <row r="158" spans="2:192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</row>
    <row r="159" spans="2:192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</row>
    <row r="160" spans="2:192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</row>
    <row r="161" spans="2:192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</row>
    <row r="162" spans="2:192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</row>
    <row r="163" spans="2:192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</row>
    <row r="164" spans="2:192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</row>
    <row r="165" spans="2:192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</row>
    <row r="166" spans="2:192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</row>
    <row r="167" spans="2:192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</row>
    <row r="168" spans="2:192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</row>
    <row r="169" spans="2:192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</row>
    <row r="170" spans="2:192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</row>
    <row r="171" spans="2:192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</row>
    <row r="172" spans="2:192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</row>
    <row r="173" spans="2:192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</row>
    <row r="174" spans="2:192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</row>
    <row r="175" spans="2:192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</row>
    <row r="176" spans="2:192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</row>
    <row r="177" spans="2:192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</row>
    <row r="178" spans="2:192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</row>
    <row r="179" spans="2:192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</row>
    <row r="180" spans="2:192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</row>
    <row r="181" spans="2:192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</row>
    <row r="182" spans="2:192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</row>
    <row r="183" spans="2:192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</row>
    <row r="184" spans="2:192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</row>
    <row r="185" spans="2:192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</row>
    <row r="186" spans="2:192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</row>
    <row r="187" spans="2:192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</row>
    <row r="188" spans="2:192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</row>
    <row r="189" spans="2:192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</row>
    <row r="190" spans="2:192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</row>
    <row r="191" spans="2:192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</row>
    <row r="192" spans="2:192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</row>
    <row r="193" spans="2:192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</row>
    <row r="194" spans="2:192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</row>
    <row r="195" spans="2:192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</row>
    <row r="196" spans="2:192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</row>
    <row r="197" spans="2:192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</row>
    <row r="198" spans="2:192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</row>
    <row r="199" spans="2:192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</row>
    <row r="200" spans="2:192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</row>
    <row r="201" spans="2:192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</row>
    <row r="202" spans="2:192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</row>
    <row r="203" spans="2:192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</row>
    <row r="204" spans="2:192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</row>
    <row r="205" spans="2:192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</row>
    <row r="206" spans="2:192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</row>
    <row r="207" spans="2:192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</row>
    <row r="208" spans="2:192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</row>
  </sheetData>
  <mergeCells count="17">
    <mergeCell ref="F6:F7"/>
    <mergeCell ref="G1:H1"/>
    <mergeCell ref="G15:G16"/>
    <mergeCell ref="H15:H16"/>
    <mergeCell ref="B15:B16"/>
    <mergeCell ref="C15:C16"/>
    <mergeCell ref="D15:D16"/>
    <mergeCell ref="E15:E16"/>
    <mergeCell ref="F15:F16"/>
    <mergeCell ref="B13:H13"/>
    <mergeCell ref="G6:G7"/>
    <mergeCell ref="H6:H7"/>
    <mergeCell ref="B2:F2"/>
    <mergeCell ref="B6:B7"/>
    <mergeCell ref="C6:C7"/>
    <mergeCell ref="D6:D7"/>
    <mergeCell ref="E6:E7"/>
  </mergeCells>
  <printOptions/>
  <pageMargins left="0.1968503937007874" right="0.1968503937007874" top="0.7874015748031497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76"/>
  <sheetViews>
    <sheetView workbookViewId="0" topLeftCell="A1">
      <selection activeCell="I3" sqref="I3"/>
    </sheetView>
  </sheetViews>
  <sheetFormatPr defaultColWidth="9.140625" defaultRowHeight="15"/>
  <cols>
    <col min="1" max="1" width="39.421875" style="0" customWidth="1"/>
    <col min="2" max="2" width="7.140625" style="0" customWidth="1"/>
    <col min="3" max="3" width="9.421875" style="0" customWidth="1"/>
    <col min="4" max="4" width="9.8515625" style="0" customWidth="1"/>
    <col min="5" max="5" width="10.140625" style="0" customWidth="1"/>
    <col min="6" max="6" width="15.7109375" style="0" customWidth="1"/>
    <col min="7" max="7" width="15.00390625" style="0" customWidth="1"/>
  </cols>
  <sheetData>
    <row r="1" spans="6:7" ht="92.25" customHeight="1">
      <c r="F1" s="65" t="s">
        <v>210</v>
      </c>
      <c r="G1" s="65"/>
    </row>
    <row r="2" spans="1:191" ht="20.25">
      <c r="A2" s="73" t="s">
        <v>42</v>
      </c>
      <c r="B2" s="73"/>
      <c r="C2" s="73"/>
      <c r="D2" s="73"/>
      <c r="E2" s="7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20.25">
      <c r="A3" s="19"/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20.25">
      <c r="A4" s="35" t="s">
        <v>7</v>
      </c>
      <c r="B4" s="29"/>
      <c r="C4" s="29"/>
      <c r="D4" s="29"/>
      <c r="E4" s="2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20.25">
      <c r="A5" s="20"/>
      <c r="B5" s="21"/>
      <c r="C5" s="21"/>
      <c r="D5" s="21"/>
      <c r="E5" s="2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6.5" customHeight="1">
      <c r="A6" s="66" t="s">
        <v>0</v>
      </c>
      <c r="B6" s="66" t="s">
        <v>3</v>
      </c>
      <c r="C6" s="66" t="s">
        <v>5</v>
      </c>
      <c r="D6" s="66" t="s">
        <v>158</v>
      </c>
      <c r="E6" s="66" t="s">
        <v>29</v>
      </c>
      <c r="F6" s="67" t="s">
        <v>154</v>
      </c>
      <c r="G6" s="66" t="s">
        <v>153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20.45" customHeight="1">
      <c r="A7" s="66"/>
      <c r="B7" s="66"/>
      <c r="C7" s="66"/>
      <c r="D7" s="66"/>
      <c r="E7" s="66"/>
      <c r="F7" s="68"/>
      <c r="G7" s="6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20.45" customHeight="1">
      <c r="A8" s="51"/>
      <c r="B8" s="52"/>
      <c r="C8" s="52"/>
      <c r="D8" s="52"/>
      <c r="E8" s="52"/>
      <c r="F8" s="53"/>
      <c r="G8" s="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6.5" customHeight="1">
      <c r="A9" s="12" t="s">
        <v>33</v>
      </c>
      <c r="B9" s="13">
        <v>1078</v>
      </c>
      <c r="C9" s="14">
        <v>2001</v>
      </c>
      <c r="D9" s="30">
        <v>1</v>
      </c>
      <c r="E9" s="16">
        <v>663731.99</v>
      </c>
      <c r="F9" s="39">
        <f>E9-G9</f>
        <v>269355.56</v>
      </c>
      <c r="G9" s="40">
        <v>394376.43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6.5" customHeight="1">
      <c r="A10" s="12" t="s">
        <v>34</v>
      </c>
      <c r="B10" s="13" t="s">
        <v>61</v>
      </c>
      <c r="C10" s="14"/>
      <c r="D10" s="30"/>
      <c r="E10" s="16"/>
      <c r="F10" s="40"/>
      <c r="G10" s="4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6.5" customHeight="1">
      <c r="A11" s="12" t="s">
        <v>35</v>
      </c>
      <c r="B11" s="13" t="s">
        <v>62</v>
      </c>
      <c r="C11" s="14"/>
      <c r="D11" s="30"/>
      <c r="E11" s="16"/>
      <c r="F11" s="40"/>
      <c r="G11" s="40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44.25" customHeight="1">
      <c r="A12" s="12" t="s">
        <v>36</v>
      </c>
      <c r="B12" s="13" t="s">
        <v>63</v>
      </c>
      <c r="C12" s="14"/>
      <c r="D12" s="30"/>
      <c r="E12" s="16"/>
      <c r="F12" s="40"/>
      <c r="G12" s="4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6.5" customHeight="1">
      <c r="A13" s="12" t="s">
        <v>41</v>
      </c>
      <c r="B13" s="13" t="s">
        <v>64</v>
      </c>
      <c r="C13" s="14"/>
      <c r="D13" s="30"/>
      <c r="E13" s="16"/>
      <c r="F13" s="40"/>
      <c r="G13" s="4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6.5" customHeight="1">
      <c r="A14" s="12" t="s">
        <v>37</v>
      </c>
      <c r="B14" s="13" t="s">
        <v>65</v>
      </c>
      <c r="C14" s="14"/>
      <c r="D14" s="30"/>
      <c r="E14" s="16"/>
      <c r="F14" s="40"/>
      <c r="G14" s="4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6.5" customHeight="1">
      <c r="A15" s="12" t="s">
        <v>38</v>
      </c>
      <c r="B15" s="13" t="s">
        <v>66</v>
      </c>
      <c r="C15" s="14"/>
      <c r="D15" s="30"/>
      <c r="E15" s="16"/>
      <c r="F15" s="40"/>
      <c r="G15" s="4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6.5" customHeight="1">
      <c r="A16" s="12" t="s">
        <v>39</v>
      </c>
      <c r="B16" s="13" t="s">
        <v>67</v>
      </c>
      <c r="C16" s="14"/>
      <c r="D16" s="30"/>
      <c r="E16" s="16"/>
      <c r="F16" s="40"/>
      <c r="G16" s="4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6.5" customHeight="1">
      <c r="A17" s="12" t="s">
        <v>40</v>
      </c>
      <c r="B17" s="13" t="s">
        <v>68</v>
      </c>
      <c r="C17" s="14"/>
      <c r="D17" s="30"/>
      <c r="E17" s="16"/>
      <c r="F17" s="40"/>
      <c r="G17" s="4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6.5" customHeight="1">
      <c r="A18" s="13" t="s">
        <v>2</v>
      </c>
      <c r="B18" s="13" t="s">
        <v>4</v>
      </c>
      <c r="C18" s="14" t="s">
        <v>4</v>
      </c>
      <c r="D18" s="14" t="s">
        <v>4</v>
      </c>
      <c r="E18" s="16">
        <f>SUM(E9:E10)</f>
        <v>663731.99</v>
      </c>
      <c r="F18" s="40">
        <f>SUM(F9:F10)</f>
        <v>269355.56</v>
      </c>
      <c r="G18" s="40">
        <f>SUM(G9:G10)</f>
        <v>394376.43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20.25">
      <c r="A20" s="69" t="s">
        <v>8</v>
      </c>
      <c r="B20" s="70"/>
      <c r="C20" s="70"/>
      <c r="D20" s="70"/>
      <c r="E20" s="7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5" customHeight="1">
      <c r="A22" s="81" t="s">
        <v>0</v>
      </c>
      <c r="B22" s="66" t="s">
        <v>3</v>
      </c>
      <c r="C22" s="66" t="s">
        <v>5</v>
      </c>
      <c r="D22" s="82" t="s">
        <v>186</v>
      </c>
      <c r="E22" s="66" t="s">
        <v>29</v>
      </c>
      <c r="F22" s="67" t="str">
        <f>F6</f>
        <v>Знос на   01.07.2022р.</v>
      </c>
      <c r="G22" s="66" t="str">
        <f>G6</f>
        <v>Залишкова вартість на 01.07.2022р.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5">
      <c r="A23" s="81"/>
      <c r="B23" s="66"/>
      <c r="C23" s="66"/>
      <c r="D23" s="82"/>
      <c r="E23" s="66"/>
      <c r="F23" s="68"/>
      <c r="G23" s="6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5">
      <c r="A24" s="51"/>
      <c r="B24" s="52"/>
      <c r="C24" s="52"/>
      <c r="D24" s="57"/>
      <c r="E24" s="52"/>
      <c r="F24" s="53"/>
      <c r="G24" s="5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5">
      <c r="A25" s="12" t="s">
        <v>198</v>
      </c>
      <c r="B25" s="13" t="s">
        <v>148</v>
      </c>
      <c r="C25" s="14">
        <v>1998</v>
      </c>
      <c r="D25" s="30">
        <v>1</v>
      </c>
      <c r="E25" s="16">
        <v>16306.23</v>
      </c>
      <c r="F25" s="40">
        <v>16306.23</v>
      </c>
      <c r="G25" s="40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26.25">
      <c r="A26" s="12" t="s">
        <v>43</v>
      </c>
      <c r="B26" s="13" t="s">
        <v>69</v>
      </c>
      <c r="C26" s="14">
        <v>1998</v>
      </c>
      <c r="D26" s="30">
        <v>30</v>
      </c>
      <c r="E26" s="16">
        <v>0</v>
      </c>
      <c r="F26" s="40">
        <v>0</v>
      </c>
      <c r="G26" s="40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5">
      <c r="A27" s="12" t="s">
        <v>199</v>
      </c>
      <c r="B27" s="13">
        <v>1135</v>
      </c>
      <c r="C27" s="14">
        <v>2014</v>
      </c>
      <c r="D27" s="30">
        <v>1</v>
      </c>
      <c r="E27" s="16">
        <v>2340</v>
      </c>
      <c r="F27" s="40">
        <v>2340</v>
      </c>
      <c r="G27" s="40"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5">
      <c r="A28" s="13" t="s">
        <v>2</v>
      </c>
      <c r="B28" s="13" t="s">
        <v>4</v>
      </c>
      <c r="C28" s="14" t="s">
        <v>4</v>
      </c>
      <c r="D28" s="14" t="s">
        <v>4</v>
      </c>
      <c r="E28" s="16">
        <f>SUM(E25:E27)</f>
        <v>18646.23</v>
      </c>
      <c r="F28" s="40">
        <f>SUM(F25:F27)</f>
        <v>18646.23</v>
      </c>
      <c r="G28" s="40">
        <f>SUM(G25:G27)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5">
      <c r="A29" s="46"/>
      <c r="B29" s="46"/>
      <c r="C29" s="46"/>
      <c r="D29" s="46"/>
      <c r="E29" s="46"/>
      <c r="F29" s="46"/>
      <c r="G29" s="4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5">
      <c r="A30" s="46" t="s">
        <v>185</v>
      </c>
      <c r="B30" s="46"/>
      <c r="C30" s="46"/>
      <c r="D30" s="46"/>
      <c r="E30" s="47">
        <f>E18+E28</f>
        <v>682378.22</v>
      </c>
      <c r="F30" s="46">
        <f aca="true" t="shared" si="0" ref="F30:G30">F18+F28</f>
        <v>288001.79</v>
      </c>
      <c r="G30" s="46">
        <f t="shared" si="0"/>
        <v>394376.43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</sheetData>
  <mergeCells count="17">
    <mergeCell ref="G22:G23"/>
    <mergeCell ref="F22:F23"/>
    <mergeCell ref="A20:E20"/>
    <mergeCell ref="A22:A23"/>
    <mergeCell ref="B22:B23"/>
    <mergeCell ref="C22:C23"/>
    <mergeCell ref="D22:D23"/>
    <mergeCell ref="E22:E23"/>
    <mergeCell ref="F1:G1"/>
    <mergeCell ref="F6:F7"/>
    <mergeCell ref="G6:G7"/>
    <mergeCell ref="A2:E2"/>
    <mergeCell ref="A6:A7"/>
    <mergeCell ref="B6:B7"/>
    <mergeCell ref="C6:C7"/>
    <mergeCell ref="D6:D7"/>
    <mergeCell ref="E6:E7"/>
  </mergeCells>
  <printOptions/>
  <pageMargins left="0.1968503937007874" right="0.1968503937007874" top="0.7874015748031497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99"/>
  <sheetViews>
    <sheetView workbookViewId="0" topLeftCell="A1">
      <selection activeCell="L32" sqref="L32"/>
    </sheetView>
  </sheetViews>
  <sheetFormatPr defaultColWidth="9.140625" defaultRowHeight="15"/>
  <cols>
    <col min="1" max="1" width="30.140625" style="0" customWidth="1"/>
    <col min="2" max="2" width="10.00390625" style="0" customWidth="1"/>
    <col min="5" max="5" width="10.00390625" style="0" customWidth="1"/>
    <col min="6" max="6" width="15.00390625" style="0" customWidth="1"/>
    <col min="7" max="7" width="15.7109375" style="0" customWidth="1"/>
  </cols>
  <sheetData>
    <row r="1" spans="6:7" ht="70.5" customHeight="1">
      <c r="F1" s="83" t="s">
        <v>211</v>
      </c>
      <c r="G1" s="83"/>
    </row>
    <row r="2" spans="1:191" ht="20.25">
      <c r="A2" s="73" t="s">
        <v>44</v>
      </c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20.25">
      <c r="A3" s="76" t="s">
        <v>7</v>
      </c>
      <c r="B3" s="77"/>
      <c r="C3" s="77"/>
      <c r="D3" s="77"/>
      <c r="E3" s="77"/>
      <c r="F3" s="77"/>
      <c r="G3" s="7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16.5" customHeight="1">
      <c r="A4" s="66" t="s">
        <v>0</v>
      </c>
      <c r="B4" s="66" t="s">
        <v>3</v>
      </c>
      <c r="C4" s="66" t="s">
        <v>5</v>
      </c>
      <c r="D4" s="66" t="s">
        <v>158</v>
      </c>
      <c r="E4" s="66" t="s">
        <v>29</v>
      </c>
      <c r="F4" s="86" t="s">
        <v>155</v>
      </c>
      <c r="G4" s="66" t="s">
        <v>153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20.45" customHeight="1">
      <c r="A5" s="66"/>
      <c r="B5" s="66"/>
      <c r="C5" s="66"/>
      <c r="D5" s="66"/>
      <c r="E5" s="66"/>
      <c r="F5" s="86"/>
      <c r="G5" s="6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6.5" customHeight="1">
      <c r="A6" s="51"/>
      <c r="B6" s="52"/>
      <c r="C6" s="52"/>
      <c r="D6" s="52"/>
      <c r="E6" s="52"/>
      <c r="F6" s="52"/>
      <c r="G6" s="5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6.5" customHeight="1">
      <c r="A7" s="12" t="s">
        <v>46</v>
      </c>
      <c r="B7" s="13">
        <v>1085</v>
      </c>
      <c r="C7" s="14">
        <v>1969</v>
      </c>
      <c r="D7" s="30">
        <v>1</v>
      </c>
      <c r="E7" s="24">
        <v>114361.74</v>
      </c>
      <c r="F7" s="24">
        <f>E7-G7</f>
        <v>114361.74</v>
      </c>
      <c r="G7" s="24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6.5" customHeight="1">
      <c r="A8" s="12" t="s">
        <v>40</v>
      </c>
      <c r="B8" s="13" t="s">
        <v>70</v>
      </c>
      <c r="C8" s="14"/>
      <c r="D8" s="15"/>
      <c r="E8" s="24"/>
      <c r="F8" s="24"/>
      <c r="G8" s="2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6.5" customHeight="1">
      <c r="A9" s="12" t="s">
        <v>35</v>
      </c>
      <c r="B9" s="13" t="s">
        <v>71</v>
      </c>
      <c r="C9" s="14"/>
      <c r="D9" s="15"/>
      <c r="E9" s="24"/>
      <c r="F9" s="24"/>
      <c r="G9" s="2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6.5" customHeight="1">
      <c r="A10" s="12" t="s">
        <v>150</v>
      </c>
      <c r="B10" s="13" t="s">
        <v>149</v>
      </c>
      <c r="C10" s="14"/>
      <c r="D10" s="15"/>
      <c r="E10" s="24"/>
      <c r="F10" s="24"/>
      <c r="G10" s="2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6.5" customHeight="1">
      <c r="A11" s="12" t="s">
        <v>205</v>
      </c>
      <c r="B11" s="13" t="s">
        <v>72</v>
      </c>
      <c r="C11" s="14"/>
      <c r="D11" s="15"/>
      <c r="E11" s="24"/>
      <c r="F11" s="24"/>
      <c r="G11" s="2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6.5" customHeight="1">
      <c r="A12" s="12" t="s">
        <v>37</v>
      </c>
      <c r="B12" s="13" t="s">
        <v>73</v>
      </c>
      <c r="C12" s="14"/>
      <c r="D12" s="15"/>
      <c r="E12" s="24"/>
      <c r="F12" s="24"/>
      <c r="G12" s="2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26.25" customHeight="1">
      <c r="A13" s="12" t="s">
        <v>47</v>
      </c>
      <c r="B13" s="13" t="s">
        <v>74</v>
      </c>
      <c r="C13" s="14"/>
      <c r="D13" s="15"/>
      <c r="E13" s="24"/>
      <c r="F13" s="24"/>
      <c r="G13" s="2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6.5" customHeight="1">
      <c r="A14" s="13" t="s">
        <v>2</v>
      </c>
      <c r="B14" s="13" t="s">
        <v>4</v>
      </c>
      <c r="C14" s="14" t="s">
        <v>4</v>
      </c>
      <c r="D14" s="14" t="s">
        <v>4</v>
      </c>
      <c r="E14" s="24">
        <f>SUM(E7:E8)</f>
        <v>114361.74</v>
      </c>
      <c r="F14" s="24">
        <f>E14-G14</f>
        <v>114361.74</v>
      </c>
      <c r="G14" s="24">
        <f>G7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6.5" customHeight="1">
      <c r="A15" s="69" t="s">
        <v>8</v>
      </c>
      <c r="B15" s="70"/>
      <c r="C15" s="70"/>
      <c r="D15" s="70"/>
      <c r="E15" s="70"/>
      <c r="F15" s="70"/>
      <c r="G15" s="7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6.5" customHeight="1">
      <c r="A16" s="81" t="s">
        <v>0</v>
      </c>
      <c r="B16" s="66" t="s">
        <v>3</v>
      </c>
      <c r="C16" s="66" t="s">
        <v>5</v>
      </c>
      <c r="D16" s="66" t="s">
        <v>158</v>
      </c>
      <c r="E16" s="66" t="str">
        <f>F4</f>
        <v>Знос на 01.07.2022р.</v>
      </c>
      <c r="F16" s="86" t="str">
        <f>F4</f>
        <v>Знос на 01.07.2022р.</v>
      </c>
      <c r="G16" s="66" t="str">
        <f>G4</f>
        <v>Залишкова вартість на 01.07.2022р.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6.5" customHeight="1">
      <c r="A17" s="81"/>
      <c r="B17" s="66"/>
      <c r="C17" s="66"/>
      <c r="D17" s="66"/>
      <c r="E17" s="66"/>
      <c r="F17" s="86"/>
      <c r="G17" s="6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27" customHeight="1">
      <c r="A18" s="58" t="s">
        <v>79</v>
      </c>
      <c r="B18" s="13">
        <v>1048</v>
      </c>
      <c r="C18" s="14">
        <v>1993</v>
      </c>
      <c r="D18" s="30">
        <v>1</v>
      </c>
      <c r="E18" s="24">
        <v>9833.5</v>
      </c>
      <c r="F18" s="24">
        <f>E18-G18</f>
        <v>8046.91</v>
      </c>
      <c r="G18" s="24">
        <v>1786.59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7.25" customHeight="1">
      <c r="A19" s="58" t="s">
        <v>162</v>
      </c>
      <c r="B19" s="13">
        <v>1113</v>
      </c>
      <c r="C19" s="14">
        <v>2013</v>
      </c>
      <c r="D19" s="30">
        <v>1</v>
      </c>
      <c r="E19" s="24">
        <v>1117.67</v>
      </c>
      <c r="F19" s="24">
        <v>1117.67</v>
      </c>
      <c r="G19" s="24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17.25" customHeight="1">
      <c r="A20" s="58" t="s">
        <v>163</v>
      </c>
      <c r="B20" s="13">
        <v>1114</v>
      </c>
      <c r="C20" s="14">
        <v>2013</v>
      </c>
      <c r="D20" s="30">
        <v>1</v>
      </c>
      <c r="E20" s="24">
        <v>868.87</v>
      </c>
      <c r="F20" s="24">
        <v>868.87</v>
      </c>
      <c r="G20" s="24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26.25" customHeight="1">
      <c r="A21" s="58" t="s">
        <v>164</v>
      </c>
      <c r="B21" s="13">
        <v>1137</v>
      </c>
      <c r="C21" s="14">
        <v>2014</v>
      </c>
      <c r="D21" s="30">
        <v>1</v>
      </c>
      <c r="E21" s="24">
        <v>3295.24</v>
      </c>
      <c r="F21" s="24">
        <v>3295.24</v>
      </c>
      <c r="G21" s="24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6.5" customHeight="1">
      <c r="A22" s="41" t="s">
        <v>2</v>
      </c>
      <c r="B22" s="13" t="s">
        <v>4</v>
      </c>
      <c r="C22" s="14" t="s">
        <v>4</v>
      </c>
      <c r="D22" s="14" t="s">
        <v>4</v>
      </c>
      <c r="E22" s="24">
        <f>SUM(E18:E21)</f>
        <v>15115.28</v>
      </c>
      <c r="F22" s="24">
        <f>SUM(F18:F21)</f>
        <v>13328.69</v>
      </c>
      <c r="G22" s="24">
        <f>G18</f>
        <v>1786.59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5:191" ht="11.25" customHeight="1">
      <c r="E23" s="2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8.75" customHeight="1">
      <c r="A24" s="73" t="s">
        <v>45</v>
      </c>
      <c r="B24" s="73"/>
      <c r="C24" s="73"/>
      <c r="D24" s="73"/>
      <c r="E24" s="73"/>
      <c r="F24" s="73"/>
      <c r="G24" s="7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5.75" customHeight="1">
      <c r="A25" s="69" t="s">
        <v>8</v>
      </c>
      <c r="B25" s="70"/>
      <c r="C25" s="70"/>
      <c r="D25" s="70"/>
      <c r="E25" s="70"/>
      <c r="F25" s="70"/>
      <c r="G25" s="7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16.5" customHeight="1">
      <c r="A26" s="81" t="s">
        <v>0</v>
      </c>
      <c r="B26" s="66" t="s">
        <v>3</v>
      </c>
      <c r="C26" s="66" t="s">
        <v>5</v>
      </c>
      <c r="D26" s="66" t="s">
        <v>158</v>
      </c>
      <c r="E26" s="66" t="str">
        <f>E4</f>
        <v>Балансова вартість</v>
      </c>
      <c r="F26" s="86" t="str">
        <f>F4</f>
        <v>Знос на 01.07.2022р.</v>
      </c>
      <c r="G26" s="66" t="str">
        <f>G4</f>
        <v>Залишкова вартість на 01.07.2022р.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21" customHeight="1">
      <c r="A27" s="81"/>
      <c r="B27" s="66"/>
      <c r="C27" s="66"/>
      <c r="D27" s="66"/>
      <c r="E27" s="66"/>
      <c r="F27" s="86"/>
      <c r="G27" s="6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27" customHeight="1">
      <c r="A28" s="17" t="s">
        <v>58</v>
      </c>
      <c r="B28" s="13"/>
      <c r="C28" s="14"/>
      <c r="D28" s="15"/>
      <c r="E28" s="24"/>
      <c r="F28" s="24"/>
      <c r="G28" s="2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6.5" customHeight="1">
      <c r="A29" s="17" t="s">
        <v>48</v>
      </c>
      <c r="B29" s="13" t="s">
        <v>75</v>
      </c>
      <c r="C29" s="14">
        <v>2010</v>
      </c>
      <c r="D29" s="30">
        <v>1</v>
      </c>
      <c r="E29" s="24">
        <v>670</v>
      </c>
      <c r="F29" s="24">
        <f aca="true" t="shared" si="0" ref="F29:F31">E29-G29</f>
        <v>670</v>
      </c>
      <c r="G29" s="24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6.5" customHeight="1">
      <c r="A30" s="17" t="s">
        <v>49</v>
      </c>
      <c r="B30" s="13" t="s">
        <v>76</v>
      </c>
      <c r="C30" s="14">
        <v>2010</v>
      </c>
      <c r="D30" s="30">
        <v>1</v>
      </c>
      <c r="E30" s="24">
        <v>7866</v>
      </c>
      <c r="F30" s="24">
        <f t="shared" si="0"/>
        <v>7866</v>
      </c>
      <c r="G30" s="24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6.5" customHeight="1">
      <c r="A31" s="17" t="s">
        <v>50</v>
      </c>
      <c r="B31" s="13">
        <v>1095</v>
      </c>
      <c r="C31" s="14">
        <v>2010</v>
      </c>
      <c r="D31" s="30">
        <v>1</v>
      </c>
      <c r="E31" s="24">
        <v>2850</v>
      </c>
      <c r="F31" s="24">
        <f t="shared" si="0"/>
        <v>2850</v>
      </c>
      <c r="G31" s="24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16.5" customHeight="1">
      <c r="A32" s="17" t="s">
        <v>156</v>
      </c>
      <c r="B32" s="13" t="s">
        <v>157</v>
      </c>
      <c r="C32" s="14">
        <v>2014</v>
      </c>
      <c r="D32" s="30">
        <v>2</v>
      </c>
      <c r="E32" s="24">
        <v>1699.74</v>
      </c>
      <c r="F32" s="24">
        <v>1699.74</v>
      </c>
      <c r="G32" s="24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6.5" customHeight="1">
      <c r="A33" s="17" t="s">
        <v>159</v>
      </c>
      <c r="B33" s="13">
        <v>1162</v>
      </c>
      <c r="C33" s="14">
        <v>2014</v>
      </c>
      <c r="D33" s="30">
        <v>1</v>
      </c>
      <c r="E33" s="24">
        <v>12715.36</v>
      </c>
      <c r="F33" s="24">
        <v>9835.62</v>
      </c>
      <c r="G33" s="24">
        <v>2879.74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6.5" customHeight="1">
      <c r="A34" s="17" t="s">
        <v>160</v>
      </c>
      <c r="B34" s="13">
        <v>1262</v>
      </c>
      <c r="C34" s="14">
        <v>2015</v>
      </c>
      <c r="D34" s="30">
        <v>1</v>
      </c>
      <c r="E34" s="24">
        <v>15602.64</v>
      </c>
      <c r="F34" s="24">
        <v>14969.2</v>
      </c>
      <c r="G34" s="24">
        <v>633.44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29.25" customHeight="1">
      <c r="A35" s="17" t="s">
        <v>161</v>
      </c>
      <c r="B35" s="13">
        <v>1269</v>
      </c>
      <c r="C35" s="14">
        <v>2015</v>
      </c>
      <c r="D35" s="30">
        <v>1</v>
      </c>
      <c r="E35" s="24">
        <v>2939.51</v>
      </c>
      <c r="F35" s="24">
        <v>2939.51</v>
      </c>
      <c r="G35" s="24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6.5" customHeight="1">
      <c r="A36" s="41" t="s">
        <v>2</v>
      </c>
      <c r="B36" s="13" t="s">
        <v>4</v>
      </c>
      <c r="C36" s="14" t="s">
        <v>4</v>
      </c>
      <c r="D36" s="14" t="s">
        <v>4</v>
      </c>
      <c r="E36" s="24">
        <f>SUM(E29:E35)</f>
        <v>44343.25</v>
      </c>
      <c r="F36" s="24">
        <f aca="true" t="shared" si="1" ref="F36">E36-G36</f>
        <v>40830.07</v>
      </c>
      <c r="G36" s="24">
        <f>SUM(G33:G35)</f>
        <v>3513.18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15">
      <c r="A38" s="1"/>
      <c r="B38" s="1"/>
      <c r="C38" s="1"/>
      <c r="D38" s="1"/>
      <c r="E38" s="1"/>
      <c r="F38" s="1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  <row r="189" spans="1:19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</row>
    <row r="190" spans="1:19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</row>
    <row r="191" spans="1:19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</row>
    <row r="192" spans="1:19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</row>
    <row r="193" spans="1:19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</row>
    <row r="194" spans="1:19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</row>
    <row r="195" spans="1:19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</row>
    <row r="196" spans="1:19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</row>
    <row r="197" spans="1:19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</row>
    <row r="198" spans="1:19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</row>
    <row r="199" spans="1:19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</row>
  </sheetData>
  <mergeCells count="27">
    <mergeCell ref="D16:D17"/>
    <mergeCell ref="E16:E17"/>
    <mergeCell ref="F16:F17"/>
    <mergeCell ref="A3:G3"/>
    <mergeCell ref="A4:A5"/>
    <mergeCell ref="B4:B5"/>
    <mergeCell ref="C4:C5"/>
    <mergeCell ref="D4:D5"/>
    <mergeCell ref="E4:E5"/>
    <mergeCell ref="F4:F5"/>
    <mergeCell ref="G4:G5"/>
    <mergeCell ref="F1:G1"/>
    <mergeCell ref="G16:G17"/>
    <mergeCell ref="F26:F27"/>
    <mergeCell ref="G26:G27"/>
    <mergeCell ref="A24:G24"/>
    <mergeCell ref="A25:G25"/>
    <mergeCell ref="A26:A27"/>
    <mergeCell ref="B26:B27"/>
    <mergeCell ref="C26:C27"/>
    <mergeCell ref="D26:D27"/>
    <mergeCell ref="E26:E27"/>
    <mergeCell ref="A15:G15"/>
    <mergeCell ref="A16:A17"/>
    <mergeCell ref="B16:B17"/>
    <mergeCell ref="C16:C17"/>
    <mergeCell ref="A2:G2"/>
  </mergeCells>
  <printOptions/>
  <pageMargins left="0.1968503937007874" right="0.1968503937007874" top="0.7874015748031497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98"/>
  <sheetViews>
    <sheetView workbookViewId="0" topLeftCell="A1">
      <selection activeCell="I6" sqref="I6"/>
    </sheetView>
  </sheetViews>
  <sheetFormatPr defaultColWidth="9.140625" defaultRowHeight="15"/>
  <cols>
    <col min="1" max="1" width="36.140625" style="0" customWidth="1"/>
    <col min="2" max="2" width="6.8515625" style="0" customWidth="1"/>
    <col min="5" max="5" width="9.7109375" style="0" customWidth="1"/>
    <col min="6" max="6" width="15.00390625" style="0" customWidth="1"/>
    <col min="7" max="7" width="14.00390625" style="0" customWidth="1"/>
  </cols>
  <sheetData>
    <row r="1" spans="6:7" ht="68.25" customHeight="1">
      <c r="F1" s="83" t="s">
        <v>212</v>
      </c>
      <c r="G1" s="83"/>
    </row>
    <row r="2" spans="1:191" ht="20.25">
      <c r="A2" s="73" t="s">
        <v>213</v>
      </c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20.25">
      <c r="A3" s="76" t="s">
        <v>7</v>
      </c>
      <c r="B3" s="77"/>
      <c r="C3" s="77"/>
      <c r="D3" s="77"/>
      <c r="E3" s="77"/>
      <c r="F3" s="77"/>
      <c r="G3" s="7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16.5" customHeight="1">
      <c r="A4" s="66" t="s">
        <v>0</v>
      </c>
      <c r="B4" s="66" t="s">
        <v>3</v>
      </c>
      <c r="C4" s="66" t="s">
        <v>5</v>
      </c>
      <c r="D4" s="66" t="s">
        <v>158</v>
      </c>
      <c r="E4" s="66" t="s">
        <v>29</v>
      </c>
      <c r="F4" s="67" t="s">
        <v>154</v>
      </c>
      <c r="G4" s="66" t="s">
        <v>153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20.45" customHeight="1">
      <c r="A5" s="66"/>
      <c r="B5" s="66"/>
      <c r="C5" s="66"/>
      <c r="D5" s="66"/>
      <c r="E5" s="66"/>
      <c r="F5" s="68"/>
      <c r="G5" s="6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4.25" customHeight="1">
      <c r="A6" s="12" t="s">
        <v>80</v>
      </c>
      <c r="B6" s="13">
        <v>1187</v>
      </c>
      <c r="C6" s="14">
        <v>1993</v>
      </c>
      <c r="D6" s="30">
        <v>1</v>
      </c>
      <c r="E6" s="16">
        <v>322865</v>
      </c>
      <c r="F6" s="43">
        <f>E6-G6</f>
        <v>282852.72</v>
      </c>
      <c r="G6" s="25">
        <v>40012.28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2.75" customHeight="1">
      <c r="A7" s="12" t="s">
        <v>82</v>
      </c>
      <c r="B7" s="13" t="s">
        <v>83</v>
      </c>
      <c r="C7" s="14"/>
      <c r="D7" s="15">
        <v>1</v>
      </c>
      <c r="E7" s="16">
        <v>1685</v>
      </c>
      <c r="F7" s="43">
        <v>280.8</v>
      </c>
      <c r="G7" s="16">
        <v>1464.2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2.75" customHeight="1">
      <c r="A8" s="12" t="s">
        <v>82</v>
      </c>
      <c r="B8" s="13" t="s">
        <v>84</v>
      </c>
      <c r="C8" s="14"/>
      <c r="D8" s="15"/>
      <c r="E8" s="16"/>
      <c r="F8" s="43"/>
      <c r="G8" s="1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2.75" customHeight="1">
      <c r="A9" s="12" t="s">
        <v>85</v>
      </c>
      <c r="B9" s="13" t="s">
        <v>86</v>
      </c>
      <c r="C9" s="14"/>
      <c r="D9" s="15"/>
      <c r="E9" s="16"/>
      <c r="F9" s="43"/>
      <c r="G9" s="1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2.75" customHeight="1">
      <c r="A10" s="12" t="s">
        <v>85</v>
      </c>
      <c r="B10" s="13" t="s">
        <v>87</v>
      </c>
      <c r="C10" s="14"/>
      <c r="D10" s="15"/>
      <c r="E10" s="16"/>
      <c r="F10" s="43"/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2.75" customHeight="1">
      <c r="A11" s="12" t="s">
        <v>88</v>
      </c>
      <c r="B11" s="13" t="s">
        <v>89</v>
      </c>
      <c r="C11" s="14"/>
      <c r="D11" s="15"/>
      <c r="E11" s="16"/>
      <c r="F11" s="43"/>
      <c r="G11" s="1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2.75" customHeight="1">
      <c r="A12" s="12" t="s">
        <v>88</v>
      </c>
      <c r="B12" s="13" t="s">
        <v>90</v>
      </c>
      <c r="C12" s="14"/>
      <c r="D12" s="15"/>
      <c r="E12" s="16"/>
      <c r="F12" s="43"/>
      <c r="G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2.75" customHeight="1">
      <c r="A13" s="12" t="s">
        <v>91</v>
      </c>
      <c r="B13" s="13" t="s">
        <v>92</v>
      </c>
      <c r="C13" s="14"/>
      <c r="D13" s="15"/>
      <c r="E13" s="16"/>
      <c r="F13" s="43"/>
      <c r="G13" s="1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2.75" customHeight="1">
      <c r="A14" s="12" t="s">
        <v>91</v>
      </c>
      <c r="B14" s="13" t="s">
        <v>93</v>
      </c>
      <c r="C14" s="14"/>
      <c r="D14" s="15"/>
      <c r="E14" s="16"/>
      <c r="F14" s="43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2.75" customHeight="1">
      <c r="A15" s="12" t="s">
        <v>94</v>
      </c>
      <c r="B15" s="13" t="s">
        <v>95</v>
      </c>
      <c r="C15" s="14"/>
      <c r="D15" s="15"/>
      <c r="E15" s="16"/>
      <c r="F15" s="43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2.75" customHeight="1">
      <c r="A16" s="12" t="s">
        <v>94</v>
      </c>
      <c r="B16" s="13" t="s">
        <v>96</v>
      </c>
      <c r="C16" s="14"/>
      <c r="D16" s="15"/>
      <c r="E16" s="16"/>
      <c r="F16" s="43"/>
      <c r="G16" s="1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2.75" customHeight="1">
      <c r="A17" s="12" t="s">
        <v>97</v>
      </c>
      <c r="B17" s="13" t="s">
        <v>98</v>
      </c>
      <c r="C17" s="14"/>
      <c r="D17" s="15"/>
      <c r="E17" s="16"/>
      <c r="F17" s="43"/>
      <c r="G17" s="1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2.75" customHeight="1">
      <c r="A18" s="12" t="s">
        <v>97</v>
      </c>
      <c r="B18" s="13" t="s">
        <v>99</v>
      </c>
      <c r="C18" s="14"/>
      <c r="D18" s="15"/>
      <c r="E18" s="16"/>
      <c r="F18" s="43"/>
      <c r="G18" s="1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2.75" customHeight="1">
      <c r="A19" s="12" t="s">
        <v>100</v>
      </c>
      <c r="B19" s="13" t="s">
        <v>101</v>
      </c>
      <c r="C19" s="14"/>
      <c r="D19" s="15"/>
      <c r="E19" s="16"/>
      <c r="F19" s="43"/>
      <c r="G19" s="1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12.75" customHeight="1">
      <c r="A20" s="12" t="s">
        <v>102</v>
      </c>
      <c r="B20" s="13" t="s">
        <v>103</v>
      </c>
      <c r="C20" s="14"/>
      <c r="D20" s="15"/>
      <c r="E20" s="16"/>
      <c r="F20" s="43"/>
      <c r="G20" s="1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2.75" customHeight="1">
      <c r="A21" s="12" t="s">
        <v>102</v>
      </c>
      <c r="B21" s="13" t="s">
        <v>104</v>
      </c>
      <c r="C21" s="14"/>
      <c r="D21" s="15"/>
      <c r="E21" s="16"/>
      <c r="F21" s="43"/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2.75" customHeight="1">
      <c r="A22" s="12" t="s">
        <v>105</v>
      </c>
      <c r="B22" s="13" t="s">
        <v>106</v>
      </c>
      <c r="C22" s="14"/>
      <c r="D22" s="15"/>
      <c r="E22" s="16"/>
      <c r="F22" s="43"/>
      <c r="G22" s="1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5">
      <c r="A23" s="13" t="s">
        <v>2</v>
      </c>
      <c r="B23" s="13" t="s">
        <v>4</v>
      </c>
      <c r="C23" s="14" t="s">
        <v>4</v>
      </c>
      <c r="D23" s="14" t="s">
        <v>4</v>
      </c>
      <c r="E23" s="24">
        <f>SUM(E6:E7)</f>
        <v>324550</v>
      </c>
      <c r="F23" s="24">
        <f>E23-G23</f>
        <v>283073.52</v>
      </c>
      <c r="G23" s="24">
        <f>SUM(G6:G7)</f>
        <v>41476.48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20.25">
      <c r="A24" s="74" t="s">
        <v>8</v>
      </c>
      <c r="B24" s="75"/>
      <c r="C24" s="75"/>
      <c r="D24" s="75"/>
      <c r="E24" s="75"/>
      <c r="F24" s="75"/>
      <c r="G24" s="7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6.5" customHeight="1">
      <c r="A25" s="81" t="s">
        <v>0</v>
      </c>
      <c r="B25" s="66" t="s">
        <v>3</v>
      </c>
      <c r="C25" s="66" t="s">
        <v>5</v>
      </c>
      <c r="D25" s="66" t="s">
        <v>158</v>
      </c>
      <c r="E25" s="66" t="s">
        <v>29</v>
      </c>
      <c r="F25" s="66" t="str">
        <f>F4</f>
        <v>Знос на   01.07.2022р.</v>
      </c>
      <c r="G25" s="66" t="str">
        <f>G4</f>
        <v>Залишкова вартість на 01.07.2022р.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21" customHeight="1">
      <c r="A26" s="81"/>
      <c r="B26" s="66"/>
      <c r="C26" s="66"/>
      <c r="D26" s="66"/>
      <c r="E26" s="66"/>
      <c r="F26" s="66"/>
      <c r="G26" s="6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3.5" customHeight="1">
      <c r="A27" s="17" t="s">
        <v>107</v>
      </c>
      <c r="B27" s="13">
        <v>1188</v>
      </c>
      <c r="C27" s="14">
        <v>2002</v>
      </c>
      <c r="D27" s="30">
        <v>1</v>
      </c>
      <c r="E27" s="16">
        <v>950</v>
      </c>
      <c r="F27" s="43">
        <f>E27-G27</f>
        <v>950</v>
      </c>
      <c r="G27" s="16">
        <v>0</v>
      </c>
      <c r="H27" s="1" t="s">
        <v>204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3.5" customHeight="1">
      <c r="A28" s="17" t="s">
        <v>108</v>
      </c>
      <c r="B28" s="13">
        <v>1189</v>
      </c>
      <c r="C28" s="14">
        <v>2008</v>
      </c>
      <c r="D28" s="30">
        <v>1</v>
      </c>
      <c r="E28" s="16">
        <v>1332</v>
      </c>
      <c r="F28" s="43">
        <f aca="true" t="shared" si="0" ref="F28:F37">E28-G28</f>
        <v>1332</v>
      </c>
      <c r="G28" s="16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3.5" customHeight="1">
      <c r="A29" s="17" t="s">
        <v>109</v>
      </c>
      <c r="B29" s="13">
        <v>1191</v>
      </c>
      <c r="C29" s="14">
        <v>2003</v>
      </c>
      <c r="D29" s="30">
        <v>1</v>
      </c>
      <c r="E29" s="16">
        <v>2200</v>
      </c>
      <c r="F29" s="43">
        <f t="shared" si="0"/>
        <v>2200</v>
      </c>
      <c r="G29" s="16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3.5" customHeight="1">
      <c r="A30" s="17" t="s">
        <v>81</v>
      </c>
      <c r="B30" s="13">
        <v>1195</v>
      </c>
      <c r="C30" s="14">
        <v>2008</v>
      </c>
      <c r="D30" s="30">
        <v>1</v>
      </c>
      <c r="E30" s="16">
        <v>1244</v>
      </c>
      <c r="F30" s="43">
        <f t="shared" si="0"/>
        <v>1244</v>
      </c>
      <c r="G30" s="1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3.5" customHeight="1">
      <c r="A31" s="17" t="s">
        <v>169</v>
      </c>
      <c r="B31" s="13">
        <v>966</v>
      </c>
      <c r="C31" s="14">
        <v>2011</v>
      </c>
      <c r="D31" s="30">
        <v>1</v>
      </c>
      <c r="E31" s="16">
        <v>6555.9</v>
      </c>
      <c r="F31" s="43">
        <v>6555.9</v>
      </c>
      <c r="G31" s="16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25.5" customHeight="1">
      <c r="A32" s="17" t="s">
        <v>170</v>
      </c>
      <c r="B32" s="13">
        <v>1038</v>
      </c>
      <c r="C32" s="14">
        <v>2013</v>
      </c>
      <c r="D32" s="30">
        <v>1</v>
      </c>
      <c r="E32" s="16">
        <v>3452</v>
      </c>
      <c r="F32" s="43">
        <v>3452</v>
      </c>
      <c r="G32" s="16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25.5" customHeight="1">
      <c r="A33" s="17" t="s">
        <v>171</v>
      </c>
      <c r="B33" s="13">
        <v>1158</v>
      </c>
      <c r="C33" s="14">
        <v>2014</v>
      </c>
      <c r="D33" s="30">
        <v>1</v>
      </c>
      <c r="E33" s="16">
        <v>71853.66</v>
      </c>
      <c r="F33" s="43">
        <v>55686.54</v>
      </c>
      <c r="G33" s="16">
        <v>16167.12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3.5" customHeight="1">
      <c r="A34" s="17" t="s">
        <v>172</v>
      </c>
      <c r="B34" s="13">
        <v>1299</v>
      </c>
      <c r="C34" s="14">
        <v>2015</v>
      </c>
      <c r="D34" s="30">
        <v>1</v>
      </c>
      <c r="E34" s="16">
        <v>15663.98</v>
      </c>
      <c r="F34" s="43">
        <v>14545.13</v>
      </c>
      <c r="G34" s="16">
        <v>1118.85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3.5" customHeight="1">
      <c r="A35" s="17" t="s">
        <v>172</v>
      </c>
      <c r="B35" s="13">
        <v>1300</v>
      </c>
      <c r="C35" s="14">
        <v>2015</v>
      </c>
      <c r="D35" s="30">
        <v>1</v>
      </c>
      <c r="E35" s="16">
        <v>15350.2</v>
      </c>
      <c r="F35" s="43">
        <v>14253.73</v>
      </c>
      <c r="G35" s="16">
        <v>1096.47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3.5" customHeight="1">
      <c r="A36" s="17" t="s">
        <v>173</v>
      </c>
      <c r="B36" s="13">
        <v>1386</v>
      </c>
      <c r="C36" s="14">
        <v>2017</v>
      </c>
      <c r="D36" s="30">
        <v>1</v>
      </c>
      <c r="E36" s="16">
        <v>18412.5</v>
      </c>
      <c r="F36" s="43">
        <v>12055.85</v>
      </c>
      <c r="G36" s="16">
        <v>6356.65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 customHeight="1">
      <c r="A37" s="41" t="s">
        <v>2</v>
      </c>
      <c r="B37" s="13" t="s">
        <v>4</v>
      </c>
      <c r="C37" s="14" t="s">
        <v>4</v>
      </c>
      <c r="D37" s="14" t="s">
        <v>4</v>
      </c>
      <c r="E37" s="24">
        <f>SUM(E27:E36)</f>
        <v>137014.24</v>
      </c>
      <c r="F37" s="24">
        <f t="shared" si="0"/>
        <v>112275.15</v>
      </c>
      <c r="G37" s="24">
        <f>SUM(G27:G36)</f>
        <v>24739.09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20.25">
      <c r="A38" s="87" t="s">
        <v>9</v>
      </c>
      <c r="B38" s="87"/>
      <c r="C38" s="87"/>
      <c r="D38" s="87"/>
      <c r="E38" s="87"/>
      <c r="F38" s="87"/>
      <c r="G38" s="8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ht="15" customHeight="1">
      <c r="A39" s="88" t="s">
        <v>0</v>
      </c>
      <c r="B39" s="84" t="s">
        <v>3</v>
      </c>
      <c r="C39" s="84" t="s">
        <v>5</v>
      </c>
      <c r="D39" s="66" t="s">
        <v>158</v>
      </c>
      <c r="E39" s="84" t="s">
        <v>29</v>
      </c>
      <c r="F39" s="84" t="str">
        <f>F4</f>
        <v>Знос на   01.07.2022р.</v>
      </c>
      <c r="G39" s="84" t="str">
        <f>G4</f>
        <v>Залишкова вартість на 01.07.2022р.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5">
      <c r="A40" s="89"/>
      <c r="B40" s="85"/>
      <c r="C40" s="85"/>
      <c r="D40" s="66"/>
      <c r="E40" s="85"/>
      <c r="F40" s="85"/>
      <c r="G40" s="8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ht="15">
      <c r="A41" s="17" t="s">
        <v>110</v>
      </c>
      <c r="B41" s="13">
        <v>1193</v>
      </c>
      <c r="C41" s="14">
        <v>2008</v>
      </c>
      <c r="D41" s="30">
        <v>1</v>
      </c>
      <c r="E41" s="16">
        <v>7164</v>
      </c>
      <c r="F41" s="43">
        <f aca="true" t="shared" si="1" ref="F41:F46">E41-G41</f>
        <v>7164</v>
      </c>
      <c r="G41" s="16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>
      <c r="A42" s="17" t="s">
        <v>111</v>
      </c>
      <c r="B42" s="13">
        <v>1194</v>
      </c>
      <c r="C42" s="14">
        <v>2008</v>
      </c>
      <c r="D42" s="30">
        <v>1</v>
      </c>
      <c r="E42" s="16">
        <v>12474</v>
      </c>
      <c r="F42" s="43">
        <f t="shared" si="1"/>
        <v>12474</v>
      </c>
      <c r="G42" s="16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ht="15">
      <c r="A43" s="17" t="s">
        <v>174</v>
      </c>
      <c r="B43" s="13">
        <v>1230</v>
      </c>
      <c r="C43" s="14">
        <v>2014</v>
      </c>
      <c r="D43" s="30">
        <v>1</v>
      </c>
      <c r="E43" s="16">
        <v>1229.57</v>
      </c>
      <c r="F43" s="43">
        <v>1229.57</v>
      </c>
      <c r="G43" s="16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ht="15">
      <c r="A44" s="17" t="s">
        <v>175</v>
      </c>
      <c r="B44" s="13">
        <v>1260</v>
      </c>
      <c r="C44" s="14">
        <v>2015</v>
      </c>
      <c r="D44" s="30">
        <v>1</v>
      </c>
      <c r="E44" s="16">
        <v>1239.38</v>
      </c>
      <c r="F44" s="43">
        <v>1239.38</v>
      </c>
      <c r="G44" s="16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ht="26.25">
      <c r="A45" s="17" t="s">
        <v>167</v>
      </c>
      <c r="B45" s="13">
        <v>1334</v>
      </c>
      <c r="C45" s="14">
        <v>2016</v>
      </c>
      <c r="D45" s="30">
        <v>1</v>
      </c>
      <c r="E45" s="16">
        <v>1125</v>
      </c>
      <c r="F45" s="43">
        <v>1125</v>
      </c>
      <c r="G45" s="16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ht="15">
      <c r="A46" s="41" t="s">
        <v>2</v>
      </c>
      <c r="B46" s="13" t="s">
        <v>4</v>
      </c>
      <c r="C46" s="14" t="s">
        <v>4</v>
      </c>
      <c r="D46" s="14" t="s">
        <v>4</v>
      </c>
      <c r="E46" s="24">
        <f>SUM(E41:E45)</f>
        <v>23231.95</v>
      </c>
      <c r="F46" s="24">
        <f t="shared" si="1"/>
        <v>23231.95</v>
      </c>
      <c r="G46" s="24">
        <f>SUM(G41:G45)</f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ht="15">
      <c r="A47" s="46"/>
      <c r="B47" s="46"/>
      <c r="C47" s="46"/>
      <c r="D47" s="46"/>
      <c r="E47" s="46"/>
      <c r="F47" s="46"/>
      <c r="G47" s="4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ht="15">
      <c r="A48" s="46" t="s">
        <v>185</v>
      </c>
      <c r="B48" s="46"/>
      <c r="C48" s="46"/>
      <c r="D48" s="46"/>
      <c r="E48" s="25">
        <f>E23+E37+E46</f>
        <v>484796.19</v>
      </c>
      <c r="F48" s="46">
        <f>F23+F37+F46</f>
        <v>418580.62</v>
      </c>
      <c r="G48" s="46">
        <f>G23+G37+G46</f>
        <v>66215.57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ht="15">
      <c r="A49" s="46"/>
      <c r="B49" s="46"/>
      <c r="C49" s="46"/>
      <c r="D49" s="46"/>
      <c r="E49" s="46"/>
      <c r="F49" s="46"/>
      <c r="G49" s="4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  <row r="189" spans="1:19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</row>
    <row r="190" spans="1:19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</row>
    <row r="191" spans="1:19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</row>
    <row r="192" spans="1:19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</row>
    <row r="193" spans="1:19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</row>
    <row r="194" spans="1:19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</row>
    <row r="195" spans="1:19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</row>
    <row r="196" spans="1:19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</row>
    <row r="197" spans="1:19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</row>
    <row r="198" spans="1:19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</row>
  </sheetData>
  <mergeCells count="26">
    <mergeCell ref="G25:G26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F1:G1"/>
    <mergeCell ref="A38:G38"/>
    <mergeCell ref="A39:A40"/>
    <mergeCell ref="B39:B40"/>
    <mergeCell ref="C39:C40"/>
    <mergeCell ref="D39:D40"/>
    <mergeCell ref="E39:E40"/>
    <mergeCell ref="F39:F40"/>
    <mergeCell ref="G39:G40"/>
    <mergeCell ref="A24:G24"/>
    <mergeCell ref="A25:A26"/>
    <mergeCell ref="B25:B26"/>
    <mergeCell ref="C25:C26"/>
    <mergeCell ref="D25:D26"/>
    <mergeCell ref="E25:E26"/>
    <mergeCell ref="F25:F26"/>
  </mergeCells>
  <printOptions/>
  <pageMargins left="0.1968503937007874" right="0.1968503937007874" top="0.3937007874015748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88"/>
  <sheetViews>
    <sheetView workbookViewId="0" topLeftCell="A1">
      <selection activeCell="J33" sqref="J33"/>
    </sheetView>
  </sheetViews>
  <sheetFormatPr defaultColWidth="9.140625" defaultRowHeight="15"/>
  <cols>
    <col min="1" max="1" width="36.140625" style="0" customWidth="1"/>
    <col min="2" max="2" width="6.8515625" style="0" customWidth="1"/>
    <col min="5" max="5" width="10.8515625" style="0" customWidth="1"/>
    <col min="6" max="6" width="14.7109375" style="0" customWidth="1"/>
    <col min="7" max="7" width="14.00390625" style="0" customWidth="1"/>
  </cols>
  <sheetData>
    <row r="1" spans="6:7" ht="69.75" customHeight="1">
      <c r="F1" s="83" t="s">
        <v>214</v>
      </c>
      <c r="G1" s="83"/>
    </row>
    <row r="2" spans="1:191" ht="20.25">
      <c r="A2" s="73" t="s">
        <v>215</v>
      </c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20.25">
      <c r="A3" s="76" t="s">
        <v>7</v>
      </c>
      <c r="B3" s="77"/>
      <c r="C3" s="77"/>
      <c r="D3" s="77"/>
      <c r="E3" s="77"/>
      <c r="F3" s="77"/>
      <c r="G3" s="7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16.5" customHeight="1">
      <c r="A4" s="66" t="s">
        <v>0</v>
      </c>
      <c r="B4" s="66" t="s">
        <v>3</v>
      </c>
      <c r="C4" s="66" t="s">
        <v>5</v>
      </c>
      <c r="D4" s="66" t="s">
        <v>158</v>
      </c>
      <c r="E4" s="66" t="s">
        <v>29</v>
      </c>
      <c r="F4" s="67" t="s">
        <v>154</v>
      </c>
      <c r="G4" s="84" t="s">
        <v>153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20.45" customHeight="1">
      <c r="A5" s="66"/>
      <c r="B5" s="66"/>
      <c r="C5" s="66"/>
      <c r="D5" s="66"/>
      <c r="E5" s="66"/>
      <c r="F5" s="68"/>
      <c r="G5" s="8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3.5" customHeight="1">
      <c r="A6" s="12" t="s">
        <v>80</v>
      </c>
      <c r="B6" s="13">
        <v>1196</v>
      </c>
      <c r="C6" s="14">
        <v>1976</v>
      </c>
      <c r="D6" s="30">
        <v>1</v>
      </c>
      <c r="E6" s="16">
        <v>188831</v>
      </c>
      <c r="F6" s="16">
        <f>E6-G6</f>
        <v>84021.1</v>
      </c>
      <c r="G6" s="16">
        <v>104809.9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3.5" customHeight="1">
      <c r="A7" s="12" t="s">
        <v>112</v>
      </c>
      <c r="B7" s="13" t="s">
        <v>113</v>
      </c>
      <c r="C7" s="14">
        <v>1976</v>
      </c>
      <c r="D7" s="59"/>
      <c r="E7" s="16"/>
      <c r="F7" s="16"/>
      <c r="G7" s="1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13.5" customHeight="1">
      <c r="A8" s="12" t="s">
        <v>112</v>
      </c>
      <c r="B8" s="13" t="s">
        <v>114</v>
      </c>
      <c r="C8" s="14">
        <v>1976</v>
      </c>
      <c r="D8" s="59"/>
      <c r="E8" s="16"/>
      <c r="F8" s="16"/>
      <c r="G8" s="1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3.5" customHeight="1">
      <c r="A9" s="12" t="s">
        <v>115</v>
      </c>
      <c r="B9" s="13" t="s">
        <v>116</v>
      </c>
      <c r="C9" s="14">
        <v>1976</v>
      </c>
      <c r="D9" s="59"/>
      <c r="E9" s="16"/>
      <c r="F9" s="16"/>
      <c r="G9" s="1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3.5" customHeight="1">
      <c r="A10" s="12" t="s">
        <v>115</v>
      </c>
      <c r="B10" s="13" t="s">
        <v>117</v>
      </c>
      <c r="C10" s="14">
        <v>1976</v>
      </c>
      <c r="D10" s="59"/>
      <c r="E10" s="16"/>
      <c r="F10" s="16"/>
      <c r="G10" s="1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3.5" customHeight="1">
      <c r="A11" s="12" t="s">
        <v>118</v>
      </c>
      <c r="B11" s="13" t="s">
        <v>119</v>
      </c>
      <c r="C11" s="14"/>
      <c r="D11" s="59"/>
      <c r="E11" s="16"/>
      <c r="F11" s="16"/>
      <c r="G11" s="1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3.5" customHeight="1">
      <c r="A12" s="12" t="s">
        <v>118</v>
      </c>
      <c r="B12" s="13" t="s">
        <v>120</v>
      </c>
      <c r="C12" s="14"/>
      <c r="D12" s="59"/>
      <c r="E12" s="16"/>
      <c r="F12" s="16"/>
      <c r="G12" s="1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3.5" customHeight="1">
      <c r="A13" s="12" t="s">
        <v>121</v>
      </c>
      <c r="B13" s="13" t="s">
        <v>122</v>
      </c>
      <c r="C13" s="14">
        <v>1970</v>
      </c>
      <c r="D13" s="59"/>
      <c r="E13" s="16"/>
      <c r="F13" s="16"/>
      <c r="G13" s="1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3.5" customHeight="1">
      <c r="A14" s="12" t="s">
        <v>123</v>
      </c>
      <c r="B14" s="13" t="s">
        <v>124</v>
      </c>
      <c r="C14" s="14"/>
      <c r="D14" s="59"/>
      <c r="E14" s="16"/>
      <c r="F14" s="16"/>
      <c r="G14" s="1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3.5" customHeight="1">
      <c r="A15" s="12" t="s">
        <v>125</v>
      </c>
      <c r="B15" s="13" t="s">
        <v>126</v>
      </c>
      <c r="C15" s="14"/>
      <c r="D15" s="59"/>
      <c r="E15" s="16"/>
      <c r="F15" s="16"/>
      <c r="G15" s="1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5">
      <c r="A16" s="13" t="s">
        <v>2</v>
      </c>
      <c r="B16" s="13" t="s">
        <v>4</v>
      </c>
      <c r="C16" s="14" t="s">
        <v>4</v>
      </c>
      <c r="D16" s="60" t="s">
        <v>4</v>
      </c>
      <c r="E16" s="16">
        <f>SUM(E6:E7)</f>
        <v>188831</v>
      </c>
      <c r="F16" s="16">
        <f>E16-G16</f>
        <v>84021.1</v>
      </c>
      <c r="G16" s="16">
        <f>SUM(G6:G7)</f>
        <v>104809.9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34.5" customHeight="1">
      <c r="A17" s="74" t="s">
        <v>8</v>
      </c>
      <c r="B17" s="75"/>
      <c r="C17" s="75"/>
      <c r="D17" s="75"/>
      <c r="E17" s="75"/>
      <c r="F17" s="75"/>
      <c r="G17" s="7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6.5" customHeight="1">
      <c r="A18" s="81" t="s">
        <v>0</v>
      </c>
      <c r="B18" s="66" t="s">
        <v>3</v>
      </c>
      <c r="C18" s="66" t="s">
        <v>5</v>
      </c>
      <c r="D18" s="66" t="s">
        <v>158</v>
      </c>
      <c r="E18" s="66" t="s">
        <v>29</v>
      </c>
      <c r="F18" s="84" t="str">
        <f>F4</f>
        <v>Знос на   01.07.2022р.</v>
      </c>
      <c r="G18" s="84" t="str">
        <f>G4</f>
        <v>Залишкова вартість на 01.07.2022р.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21" customHeight="1">
      <c r="A19" s="81"/>
      <c r="B19" s="66"/>
      <c r="C19" s="66"/>
      <c r="D19" s="66"/>
      <c r="E19" s="66"/>
      <c r="F19" s="85"/>
      <c r="G19" s="8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13.5" customHeight="1">
      <c r="A20" s="17" t="s">
        <v>81</v>
      </c>
      <c r="B20" s="13">
        <v>1198</v>
      </c>
      <c r="C20" s="14">
        <v>2008</v>
      </c>
      <c r="D20" s="30">
        <v>1</v>
      </c>
      <c r="E20" s="16">
        <v>1244</v>
      </c>
      <c r="F20" s="43">
        <f aca="true" t="shared" si="0" ref="F20:F25">E20-G20</f>
        <v>1244</v>
      </c>
      <c r="G20" s="16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3.5" customHeight="1">
      <c r="A21" s="17" t="s">
        <v>108</v>
      </c>
      <c r="B21" s="13">
        <v>1200</v>
      </c>
      <c r="C21" s="14">
        <v>2008</v>
      </c>
      <c r="D21" s="30">
        <v>1</v>
      </c>
      <c r="E21" s="16">
        <v>1332</v>
      </c>
      <c r="F21" s="43">
        <f t="shared" si="0"/>
        <v>1332</v>
      </c>
      <c r="G21" s="16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3.5" customHeight="1">
      <c r="A22" s="17" t="s">
        <v>128</v>
      </c>
      <c r="B22" s="13">
        <v>1201</v>
      </c>
      <c r="C22" s="14">
        <v>2014</v>
      </c>
      <c r="D22" s="30">
        <v>1</v>
      </c>
      <c r="E22" s="16">
        <v>103319.11</v>
      </c>
      <c r="F22" s="43">
        <f>E22-G22</f>
        <v>52794.21</v>
      </c>
      <c r="G22" s="16">
        <v>50524.9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3.5" customHeight="1">
      <c r="A23" s="17" t="s">
        <v>165</v>
      </c>
      <c r="B23" s="13">
        <v>1136</v>
      </c>
      <c r="C23" s="14">
        <v>2014</v>
      </c>
      <c r="D23" s="30">
        <v>1</v>
      </c>
      <c r="E23" s="16">
        <v>3404.19</v>
      </c>
      <c r="F23" s="43">
        <v>3404.19</v>
      </c>
      <c r="G23" s="16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3.5" customHeight="1">
      <c r="A24" s="17" t="s">
        <v>166</v>
      </c>
      <c r="B24" s="13">
        <v>1157</v>
      </c>
      <c r="C24" s="14">
        <v>2014</v>
      </c>
      <c r="D24" s="30">
        <v>1</v>
      </c>
      <c r="E24" s="16">
        <v>868.3</v>
      </c>
      <c r="F24" s="43">
        <v>868.3</v>
      </c>
      <c r="G24" s="16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5" customHeight="1">
      <c r="A25" s="41" t="s">
        <v>2</v>
      </c>
      <c r="B25" s="13" t="s">
        <v>4</v>
      </c>
      <c r="C25" s="14" t="s">
        <v>4</v>
      </c>
      <c r="D25" s="14" t="s">
        <v>4</v>
      </c>
      <c r="E25" s="24">
        <f>SUM(E20:E24)</f>
        <v>110167.6</v>
      </c>
      <c r="F25" s="24">
        <f t="shared" si="0"/>
        <v>59642.7</v>
      </c>
      <c r="G25" s="24">
        <f>SUM(G20:G24)</f>
        <v>50524.9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20.25">
      <c r="A26" s="87" t="s">
        <v>9</v>
      </c>
      <c r="B26" s="87"/>
      <c r="C26" s="87"/>
      <c r="D26" s="87"/>
      <c r="E26" s="87"/>
      <c r="F26" s="87"/>
      <c r="G26" s="8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5" customHeight="1">
      <c r="A27" s="81" t="s">
        <v>0</v>
      </c>
      <c r="B27" s="66" t="s">
        <v>3</v>
      </c>
      <c r="C27" s="66" t="s">
        <v>5</v>
      </c>
      <c r="D27" s="66" t="s">
        <v>158</v>
      </c>
      <c r="E27" s="66" t="s">
        <v>29</v>
      </c>
      <c r="F27" s="84" t="str">
        <f>F4</f>
        <v>Знос на   01.07.2022р.</v>
      </c>
      <c r="G27" s="84" t="str">
        <f>G4</f>
        <v>Залишкова вартість на 01.07.2022р.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5">
      <c r="A28" s="81"/>
      <c r="B28" s="66"/>
      <c r="C28" s="66"/>
      <c r="D28" s="66"/>
      <c r="E28" s="66"/>
      <c r="F28" s="85"/>
      <c r="G28" s="8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5">
      <c r="A29" s="17" t="s">
        <v>111</v>
      </c>
      <c r="B29" s="13">
        <v>1197</v>
      </c>
      <c r="C29" s="14">
        <v>2008</v>
      </c>
      <c r="D29" s="30">
        <v>1</v>
      </c>
      <c r="E29" s="16">
        <v>12474</v>
      </c>
      <c r="F29" s="43">
        <f>E29-G29</f>
        <v>12474</v>
      </c>
      <c r="G29" s="16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5">
      <c r="A30" s="17" t="s">
        <v>127</v>
      </c>
      <c r="B30" s="13">
        <v>1199</v>
      </c>
      <c r="C30" s="14">
        <v>2008</v>
      </c>
      <c r="D30" s="30">
        <v>1</v>
      </c>
      <c r="E30" s="16">
        <v>7166</v>
      </c>
      <c r="F30" s="43">
        <f aca="true" t="shared" si="1" ref="F30">E30-G30</f>
        <v>7166</v>
      </c>
      <c r="G30" s="16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26.25">
      <c r="A31" s="17" t="s">
        <v>167</v>
      </c>
      <c r="B31" s="13">
        <v>1335</v>
      </c>
      <c r="C31" s="14">
        <v>2016</v>
      </c>
      <c r="D31" s="30">
        <v>1</v>
      </c>
      <c r="E31" s="16">
        <v>1125</v>
      </c>
      <c r="F31" s="43">
        <v>1125</v>
      </c>
      <c r="G31" s="16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15">
      <c r="A32" s="17" t="s">
        <v>168</v>
      </c>
      <c r="B32" s="13">
        <v>1395</v>
      </c>
      <c r="C32" s="14">
        <v>2018</v>
      </c>
      <c r="D32" s="30">
        <v>1</v>
      </c>
      <c r="E32" s="16">
        <v>54166.67</v>
      </c>
      <c r="F32" s="43">
        <v>50781.25</v>
      </c>
      <c r="G32" s="16">
        <v>3385.42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15">
      <c r="A33" s="41" t="s">
        <v>2</v>
      </c>
      <c r="B33" s="13" t="s">
        <v>4</v>
      </c>
      <c r="C33" s="14" t="s">
        <v>4</v>
      </c>
      <c r="D33" s="14" t="s">
        <v>4</v>
      </c>
      <c r="E33" s="24">
        <f>SUM(E29:E32)</f>
        <v>74931.67</v>
      </c>
      <c r="F33" s="24">
        <f>SUM(F29:F32)</f>
        <v>71546.25</v>
      </c>
      <c r="G33" s="24">
        <f>SUM(G29:G32)</f>
        <v>3385.42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5">
      <c r="A34" s="46"/>
      <c r="B34" s="46"/>
      <c r="C34" s="46"/>
      <c r="D34" s="46"/>
      <c r="E34" s="46"/>
      <c r="F34" s="25"/>
      <c r="G34" s="4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5">
      <c r="A35" s="46" t="s">
        <v>185</v>
      </c>
      <c r="B35" s="46"/>
      <c r="C35" s="46"/>
      <c r="D35" s="46"/>
      <c r="E35" s="47">
        <f>E16+E25+E33</f>
        <v>373930.27</v>
      </c>
      <c r="F35" s="46">
        <f aca="true" t="shared" si="2" ref="F35:G35">F16+F25+F33</f>
        <v>215210.05</v>
      </c>
      <c r="G35" s="46">
        <f t="shared" si="2"/>
        <v>158720.22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  <row r="180" spans="1:19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</row>
    <row r="181" spans="1:19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</row>
    <row r="182" spans="1:19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</row>
    <row r="183" spans="1:19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</row>
    <row r="184" spans="1:19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</row>
    <row r="185" spans="1:19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</row>
    <row r="186" spans="1:19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</row>
    <row r="187" spans="1:19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</row>
    <row r="188" spans="1:19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</row>
  </sheetData>
  <mergeCells count="26">
    <mergeCell ref="G18:G19"/>
    <mergeCell ref="A2:G2"/>
    <mergeCell ref="A3:G3"/>
    <mergeCell ref="A4:A5"/>
    <mergeCell ref="B4:B5"/>
    <mergeCell ref="C4:C5"/>
    <mergeCell ref="D4:D5"/>
    <mergeCell ref="E4:E5"/>
    <mergeCell ref="F4:F5"/>
    <mergeCell ref="G4:G5"/>
    <mergeCell ref="F1:G1"/>
    <mergeCell ref="A26:G26"/>
    <mergeCell ref="A27:A28"/>
    <mergeCell ref="B27:B28"/>
    <mergeCell ref="C27:C28"/>
    <mergeCell ref="D27:D28"/>
    <mergeCell ref="E27:E28"/>
    <mergeCell ref="F27:F28"/>
    <mergeCell ref="G27:G28"/>
    <mergeCell ref="A17:G17"/>
    <mergeCell ref="A18:A19"/>
    <mergeCell ref="B18:B19"/>
    <mergeCell ref="C18:C19"/>
    <mergeCell ref="D18:D19"/>
    <mergeCell ref="E18:E19"/>
    <mergeCell ref="F18:F19"/>
  </mergeCells>
  <printOptions/>
  <pageMargins left="0.1968503937007874" right="0.1968503937007874" top="0.7874015748031497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179"/>
  <sheetViews>
    <sheetView workbookViewId="0" topLeftCell="A31">
      <selection activeCell="A2" sqref="A2:E2"/>
    </sheetView>
  </sheetViews>
  <sheetFormatPr defaultColWidth="9.140625" defaultRowHeight="15"/>
  <cols>
    <col min="1" max="1" width="41.8515625" style="0" customWidth="1"/>
    <col min="2" max="2" width="6.7109375" style="0" customWidth="1"/>
    <col min="3" max="3" width="9.00390625" style="0" customWidth="1"/>
    <col min="4" max="4" width="8.8515625" style="0" customWidth="1"/>
    <col min="5" max="5" width="10.57421875" style="0" customWidth="1"/>
    <col min="6" max="6" width="15.57421875" style="0" customWidth="1"/>
    <col min="7" max="7" width="13.7109375" style="0" customWidth="1"/>
  </cols>
  <sheetData>
    <row r="1" spans="6:7" ht="75" customHeight="1">
      <c r="F1" s="65" t="s">
        <v>216</v>
      </c>
      <c r="G1" s="65"/>
    </row>
    <row r="2" spans="1:191" ht="20.25">
      <c r="A2" s="73" t="s">
        <v>217</v>
      </c>
      <c r="B2" s="73"/>
      <c r="C2" s="73"/>
      <c r="D2" s="73"/>
      <c r="E2" s="7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</row>
    <row r="3" spans="1:191" ht="20.25">
      <c r="A3" s="35" t="s">
        <v>7</v>
      </c>
      <c r="B3" s="29"/>
      <c r="C3" s="29"/>
      <c r="D3" s="29"/>
      <c r="E3" s="2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</row>
    <row r="4" spans="1:191" ht="15" customHeight="1">
      <c r="A4" s="66" t="s">
        <v>0</v>
      </c>
      <c r="B4" s="66" t="s">
        <v>3</v>
      </c>
      <c r="C4" s="66" t="s">
        <v>5</v>
      </c>
      <c r="D4" s="66" t="s">
        <v>186</v>
      </c>
      <c r="E4" s="66" t="s">
        <v>29</v>
      </c>
      <c r="F4" s="67" t="s">
        <v>154</v>
      </c>
      <c r="G4" s="66" t="s">
        <v>153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</row>
    <row r="5" spans="1:191" ht="15.75" customHeight="1">
      <c r="A5" s="66"/>
      <c r="B5" s="66"/>
      <c r="C5" s="66"/>
      <c r="D5" s="66"/>
      <c r="E5" s="66"/>
      <c r="F5" s="68"/>
      <c r="G5" s="6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ht="13.5" customHeight="1">
      <c r="A6" s="12" t="s">
        <v>80</v>
      </c>
      <c r="B6" s="13">
        <v>1202</v>
      </c>
      <c r="C6" s="14">
        <v>2005</v>
      </c>
      <c r="D6" s="30">
        <v>1</v>
      </c>
      <c r="E6" s="16">
        <v>263700</v>
      </c>
      <c r="F6" s="61">
        <v>79868.4</v>
      </c>
      <c r="G6" s="25">
        <f>E6-F6</f>
        <v>183831.6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</row>
    <row r="7" spans="1:191" ht="15">
      <c r="A7" s="13" t="s">
        <v>2</v>
      </c>
      <c r="B7" s="13" t="s">
        <v>4</v>
      </c>
      <c r="C7" s="14" t="s">
        <v>4</v>
      </c>
      <c r="D7" s="14" t="s">
        <v>4</v>
      </c>
      <c r="E7" s="24">
        <f>SUM(E6:E6)</f>
        <v>263700</v>
      </c>
      <c r="F7" s="55">
        <f>SUM(F6:F6)</f>
        <v>79868.4</v>
      </c>
      <c r="G7" s="55">
        <f>SUM(G6:G6)</f>
        <v>183831.6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</row>
    <row r="8" spans="1:191" ht="20.25">
      <c r="A8" s="74" t="s">
        <v>8</v>
      </c>
      <c r="B8" s="75"/>
      <c r="C8" s="75"/>
      <c r="D8" s="75"/>
      <c r="E8" s="7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</row>
    <row r="9" spans="1:191" ht="16.5" customHeight="1">
      <c r="A9" s="81" t="s">
        <v>0</v>
      </c>
      <c r="B9" s="66" t="s">
        <v>3</v>
      </c>
      <c r="C9" s="66" t="s">
        <v>5</v>
      </c>
      <c r="D9" s="66" t="s">
        <v>186</v>
      </c>
      <c r="E9" s="66" t="s">
        <v>29</v>
      </c>
      <c r="F9" s="67" t="str">
        <f>F4</f>
        <v>Знос на   01.07.2022р.</v>
      </c>
      <c r="G9" s="90" t="str">
        <f>G4</f>
        <v>Залишкова вартість на 01.07.2022р.</v>
      </c>
      <c r="H9" s="32"/>
      <c r="I9" s="32"/>
      <c r="J9" s="3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</row>
    <row r="10" spans="1:191" ht="15" customHeight="1">
      <c r="A10" s="81"/>
      <c r="B10" s="66"/>
      <c r="C10" s="66"/>
      <c r="D10" s="66"/>
      <c r="E10" s="66"/>
      <c r="F10" s="68"/>
      <c r="G10" s="90"/>
      <c r="H10" s="32"/>
      <c r="I10" s="33"/>
      <c r="J10" s="3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</row>
    <row r="11" spans="1:191" ht="13.5" customHeight="1">
      <c r="A11" s="62" t="s">
        <v>129</v>
      </c>
      <c r="B11" s="13">
        <v>1203</v>
      </c>
      <c r="C11" s="14">
        <v>2005</v>
      </c>
      <c r="D11" s="30">
        <v>1</v>
      </c>
      <c r="E11" s="16">
        <v>7000</v>
      </c>
      <c r="F11" s="25">
        <v>7000</v>
      </c>
      <c r="G11" s="63">
        <f aca="true" t="shared" si="0" ref="G11:G28">E11-F11</f>
        <v>0</v>
      </c>
      <c r="H11" s="32"/>
      <c r="I11" s="33"/>
      <c r="J11" s="3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</row>
    <row r="12" spans="1:191" ht="13.5" customHeight="1">
      <c r="A12" s="62" t="s">
        <v>129</v>
      </c>
      <c r="B12" s="13">
        <v>1204</v>
      </c>
      <c r="C12" s="14">
        <v>2005</v>
      </c>
      <c r="D12" s="30">
        <v>1</v>
      </c>
      <c r="E12" s="16">
        <v>7000</v>
      </c>
      <c r="F12" s="25">
        <v>7000</v>
      </c>
      <c r="G12" s="63">
        <f t="shared" si="0"/>
        <v>0</v>
      </c>
      <c r="H12" s="34"/>
      <c r="I12" s="34"/>
      <c r="J12" s="3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</row>
    <row r="13" spans="1:191" ht="13.5" customHeight="1">
      <c r="A13" s="62" t="s">
        <v>129</v>
      </c>
      <c r="B13" s="13">
        <v>1205</v>
      </c>
      <c r="C13" s="14">
        <v>2005</v>
      </c>
      <c r="D13" s="30">
        <v>1</v>
      </c>
      <c r="E13" s="16">
        <v>7000</v>
      </c>
      <c r="F13" s="25">
        <v>7000</v>
      </c>
      <c r="G13" s="25">
        <f t="shared" si="0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</row>
    <row r="14" spans="1:191" ht="13.5" customHeight="1">
      <c r="A14" s="62" t="s">
        <v>130</v>
      </c>
      <c r="B14" s="13">
        <v>1206</v>
      </c>
      <c r="C14" s="14">
        <v>2005</v>
      </c>
      <c r="D14" s="30">
        <v>1</v>
      </c>
      <c r="E14" s="16">
        <v>350</v>
      </c>
      <c r="F14" s="25">
        <v>350</v>
      </c>
      <c r="G14" s="25">
        <f t="shared" si="0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</row>
    <row r="15" spans="1:191" ht="13.5" customHeight="1">
      <c r="A15" s="62" t="s">
        <v>131</v>
      </c>
      <c r="B15" s="13">
        <v>1207</v>
      </c>
      <c r="C15" s="14">
        <v>2005</v>
      </c>
      <c r="D15" s="30">
        <v>1</v>
      </c>
      <c r="E15" s="16">
        <v>64</v>
      </c>
      <c r="F15" s="25">
        <v>64</v>
      </c>
      <c r="G15" s="25">
        <f t="shared" si="0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</row>
    <row r="16" spans="1:191" ht="13.5" customHeight="1">
      <c r="A16" s="62" t="s">
        <v>132</v>
      </c>
      <c r="B16" s="13">
        <v>1208</v>
      </c>
      <c r="C16" s="14">
        <v>2005</v>
      </c>
      <c r="D16" s="30">
        <v>1</v>
      </c>
      <c r="E16" s="16">
        <v>98.5</v>
      </c>
      <c r="F16" s="25">
        <v>98.5</v>
      </c>
      <c r="G16" s="25">
        <f t="shared" si="0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</row>
    <row r="17" spans="1:191" ht="13.5" customHeight="1">
      <c r="A17" s="62" t="s">
        <v>132</v>
      </c>
      <c r="B17" s="13">
        <v>1209</v>
      </c>
      <c r="C17" s="14">
        <v>2005</v>
      </c>
      <c r="D17" s="30">
        <v>1</v>
      </c>
      <c r="E17" s="16">
        <v>98.5</v>
      </c>
      <c r="F17" s="25">
        <v>98.5</v>
      </c>
      <c r="G17" s="25">
        <f t="shared" si="0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</row>
    <row r="18" spans="1:191" ht="13.5" customHeight="1">
      <c r="A18" s="62" t="s">
        <v>134</v>
      </c>
      <c r="B18" s="13">
        <v>1211</v>
      </c>
      <c r="C18" s="14">
        <v>2005</v>
      </c>
      <c r="D18" s="30">
        <v>1</v>
      </c>
      <c r="E18" s="16">
        <v>385.5</v>
      </c>
      <c r="F18" s="25">
        <v>385.5</v>
      </c>
      <c r="G18" s="25">
        <f t="shared" si="0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</row>
    <row r="19" spans="1:191" ht="13.5" customHeight="1">
      <c r="A19" s="62" t="s">
        <v>134</v>
      </c>
      <c r="B19" s="13">
        <v>1212</v>
      </c>
      <c r="C19" s="14">
        <v>2005</v>
      </c>
      <c r="D19" s="30">
        <v>1</v>
      </c>
      <c r="E19" s="16">
        <v>385.5</v>
      </c>
      <c r="F19" s="25">
        <v>385.5</v>
      </c>
      <c r="G19" s="25">
        <f t="shared" si="0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</row>
    <row r="20" spans="1:191" ht="13.5" customHeight="1">
      <c r="A20" s="62" t="s">
        <v>135</v>
      </c>
      <c r="B20" s="13">
        <v>1213</v>
      </c>
      <c r="C20" s="14">
        <v>2005</v>
      </c>
      <c r="D20" s="30">
        <v>1</v>
      </c>
      <c r="E20" s="16">
        <v>165</v>
      </c>
      <c r="F20" s="25">
        <v>165</v>
      </c>
      <c r="G20" s="25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</row>
    <row r="21" spans="1:191" ht="13.5" customHeight="1">
      <c r="A21" s="62" t="s">
        <v>136</v>
      </c>
      <c r="B21" s="13">
        <v>1214</v>
      </c>
      <c r="C21" s="14">
        <v>2005</v>
      </c>
      <c r="D21" s="30">
        <v>1</v>
      </c>
      <c r="E21" s="16">
        <v>280</v>
      </c>
      <c r="F21" s="25">
        <v>280</v>
      </c>
      <c r="G21" s="25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</row>
    <row r="22" spans="1:191" ht="13.5" customHeight="1">
      <c r="A22" s="62" t="s">
        <v>146</v>
      </c>
      <c r="B22" s="13">
        <v>1215</v>
      </c>
      <c r="C22" s="14">
        <v>2005</v>
      </c>
      <c r="D22" s="30">
        <v>1</v>
      </c>
      <c r="E22" s="16">
        <v>273</v>
      </c>
      <c r="F22" s="25">
        <v>273</v>
      </c>
      <c r="G22" s="25">
        <f t="shared" si="0"/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</row>
    <row r="23" spans="1:191" ht="13.5" customHeight="1">
      <c r="A23" s="62" t="s">
        <v>139</v>
      </c>
      <c r="B23" s="13">
        <v>1220</v>
      </c>
      <c r="C23" s="14">
        <v>2005</v>
      </c>
      <c r="D23" s="30">
        <v>1</v>
      </c>
      <c r="E23" s="16">
        <v>180</v>
      </c>
      <c r="F23" s="25">
        <v>180</v>
      </c>
      <c r="G23" s="25">
        <f t="shared" si="0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</row>
    <row r="24" spans="1:191" ht="13.5" customHeight="1">
      <c r="A24" s="62" t="s">
        <v>140</v>
      </c>
      <c r="B24" s="13">
        <v>1221</v>
      </c>
      <c r="C24" s="14">
        <v>2005</v>
      </c>
      <c r="D24" s="30">
        <v>1</v>
      </c>
      <c r="E24" s="16">
        <v>700</v>
      </c>
      <c r="F24" s="25">
        <v>700</v>
      </c>
      <c r="G24" s="25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</row>
    <row r="25" spans="1:191" ht="13.5" customHeight="1">
      <c r="A25" s="62" t="s">
        <v>141</v>
      </c>
      <c r="B25" s="13">
        <v>1222</v>
      </c>
      <c r="C25" s="14">
        <v>2005</v>
      </c>
      <c r="D25" s="30">
        <v>1</v>
      </c>
      <c r="E25" s="16">
        <v>5250</v>
      </c>
      <c r="F25" s="25">
        <v>5250</v>
      </c>
      <c r="G25" s="25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</row>
    <row r="26" spans="1:191" ht="13.5" customHeight="1">
      <c r="A26" s="62" t="s">
        <v>142</v>
      </c>
      <c r="B26" s="13">
        <v>1223</v>
      </c>
      <c r="C26" s="14">
        <v>2005</v>
      </c>
      <c r="D26" s="30">
        <v>1</v>
      </c>
      <c r="E26" s="16">
        <v>4270</v>
      </c>
      <c r="F26" s="25">
        <v>4270</v>
      </c>
      <c r="G26" s="25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</row>
    <row r="27" spans="1:191" ht="13.5" customHeight="1">
      <c r="A27" s="62" t="s">
        <v>81</v>
      </c>
      <c r="B27" s="13">
        <v>1225</v>
      </c>
      <c r="C27" s="14">
        <v>2008</v>
      </c>
      <c r="D27" s="30">
        <v>1</v>
      </c>
      <c r="E27" s="16">
        <v>1244</v>
      </c>
      <c r="F27" s="25">
        <v>1244</v>
      </c>
      <c r="G27" s="25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</row>
    <row r="28" spans="1:191" ht="13.5" customHeight="1">
      <c r="A28" s="62" t="s">
        <v>145</v>
      </c>
      <c r="B28" s="13">
        <v>1227</v>
      </c>
      <c r="C28" s="14">
        <v>2014</v>
      </c>
      <c r="D28" s="30">
        <v>1</v>
      </c>
      <c r="E28" s="16">
        <v>99501.19</v>
      </c>
      <c r="F28" s="25">
        <v>50300.66</v>
      </c>
      <c r="G28" s="25">
        <f t="shared" si="0"/>
        <v>49200.53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</row>
    <row r="29" spans="1:191" ht="13.5" customHeight="1">
      <c r="A29" s="62" t="s">
        <v>200</v>
      </c>
      <c r="B29" s="13">
        <v>1167</v>
      </c>
      <c r="C29" s="14">
        <v>2014</v>
      </c>
      <c r="D29" s="30">
        <v>1</v>
      </c>
      <c r="E29" s="16">
        <v>2650</v>
      </c>
      <c r="F29" s="25">
        <v>2650</v>
      </c>
      <c r="G29" s="25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</row>
    <row r="30" spans="1:191" ht="13.5" customHeight="1">
      <c r="A30" s="62" t="s">
        <v>201</v>
      </c>
      <c r="B30" s="13"/>
      <c r="C30" s="14">
        <v>2021</v>
      </c>
      <c r="D30" s="30">
        <v>1</v>
      </c>
      <c r="E30" s="16">
        <v>3350</v>
      </c>
      <c r="F30" s="25">
        <v>319.04</v>
      </c>
      <c r="G30" s="25">
        <v>3030.96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</row>
    <row r="31" spans="1:191" ht="13.5" customHeight="1">
      <c r="A31" s="62" t="s">
        <v>202</v>
      </c>
      <c r="B31" s="13">
        <v>1231</v>
      </c>
      <c r="C31" s="14">
        <v>2014</v>
      </c>
      <c r="D31" s="30">
        <v>1</v>
      </c>
      <c r="E31" s="16">
        <v>3752.17</v>
      </c>
      <c r="F31" s="25">
        <v>3752.17</v>
      </c>
      <c r="G31" s="25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</row>
    <row r="32" spans="1:191" ht="15" customHeight="1">
      <c r="A32" s="41" t="s">
        <v>2</v>
      </c>
      <c r="B32" s="13" t="s">
        <v>4</v>
      </c>
      <c r="C32" s="14" t="s">
        <v>4</v>
      </c>
      <c r="D32" s="14" t="s">
        <v>4</v>
      </c>
      <c r="E32" s="24">
        <f>SUM(E11:E31)</f>
        <v>143997.36</v>
      </c>
      <c r="F32" s="24">
        <f>SUM(F11:F31)</f>
        <v>91765.87</v>
      </c>
      <c r="G32" s="24">
        <f>SUM(G11:G28)</f>
        <v>49200.53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</row>
    <row r="33" spans="1:191" ht="20.25">
      <c r="A33" s="64" t="s">
        <v>9</v>
      </c>
      <c r="B33" s="31"/>
      <c r="C33" s="31"/>
      <c r="D33" s="31"/>
      <c r="E33" s="3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</row>
    <row r="34" spans="1:191" ht="15" customHeight="1">
      <c r="A34" s="81" t="s">
        <v>0</v>
      </c>
      <c r="B34" s="66" t="s">
        <v>3</v>
      </c>
      <c r="C34" s="66" t="s">
        <v>5</v>
      </c>
      <c r="D34" s="66" t="s">
        <v>186</v>
      </c>
      <c r="E34" s="66" t="s">
        <v>29</v>
      </c>
      <c r="F34" s="67" t="str">
        <f>F4</f>
        <v>Знос на   01.07.2022р.</v>
      </c>
      <c r="G34" s="66" t="str">
        <f>G4</f>
        <v>Залишкова вартість на 01.07.2022р.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</row>
    <row r="35" spans="1:191" ht="15">
      <c r="A35" s="81"/>
      <c r="B35" s="66"/>
      <c r="C35" s="66"/>
      <c r="D35" s="66"/>
      <c r="E35" s="66"/>
      <c r="F35" s="68"/>
      <c r="G35" s="6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</row>
    <row r="36" spans="1:191" ht="15">
      <c r="A36" s="62" t="s">
        <v>133</v>
      </c>
      <c r="B36" s="13">
        <v>1210</v>
      </c>
      <c r="C36" s="14">
        <v>2005</v>
      </c>
      <c r="D36" s="30">
        <v>1</v>
      </c>
      <c r="E36" s="16">
        <v>78</v>
      </c>
      <c r="F36" s="25">
        <v>78</v>
      </c>
      <c r="G36" s="25">
        <f aca="true" t="shared" si="1" ref="G36:G42">E36-F36</f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</row>
    <row r="37" spans="1:191" ht="15">
      <c r="A37" s="62" t="s">
        <v>137</v>
      </c>
      <c r="B37" s="13">
        <v>1216</v>
      </c>
      <c r="C37" s="14">
        <v>2005</v>
      </c>
      <c r="D37" s="30">
        <v>1</v>
      </c>
      <c r="E37" s="16">
        <v>315</v>
      </c>
      <c r="F37" s="25">
        <v>315</v>
      </c>
      <c r="G37" s="25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</row>
    <row r="38" spans="1:191" ht="15">
      <c r="A38" s="62" t="s">
        <v>137</v>
      </c>
      <c r="B38" s="13">
        <v>1217</v>
      </c>
      <c r="C38" s="14">
        <v>2005</v>
      </c>
      <c r="D38" s="30">
        <v>1</v>
      </c>
      <c r="E38" s="16">
        <v>315</v>
      </c>
      <c r="F38" s="25">
        <v>315</v>
      </c>
      <c r="G38" s="25">
        <f t="shared" si="1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</row>
    <row r="39" spans="1:191" ht="15">
      <c r="A39" s="62" t="s">
        <v>138</v>
      </c>
      <c r="B39" s="13">
        <v>1218</v>
      </c>
      <c r="C39" s="14">
        <v>2005</v>
      </c>
      <c r="D39" s="30">
        <v>1</v>
      </c>
      <c r="E39" s="16">
        <v>260.5</v>
      </c>
      <c r="F39" s="25">
        <v>260.5</v>
      </c>
      <c r="G39" s="25">
        <f t="shared" si="1"/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</row>
    <row r="40" spans="1:191" ht="15">
      <c r="A40" s="62" t="s">
        <v>138</v>
      </c>
      <c r="B40" s="13">
        <v>1219</v>
      </c>
      <c r="C40" s="14">
        <v>2005</v>
      </c>
      <c r="D40" s="30">
        <v>1</v>
      </c>
      <c r="E40" s="16">
        <v>260.5</v>
      </c>
      <c r="F40" s="25">
        <v>260.5</v>
      </c>
      <c r="G40" s="25">
        <f t="shared" si="1"/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</row>
    <row r="41" spans="1:191" ht="15">
      <c r="A41" s="62" t="s">
        <v>143</v>
      </c>
      <c r="B41" s="13">
        <v>1224</v>
      </c>
      <c r="C41" s="14">
        <v>2008</v>
      </c>
      <c r="D41" s="30">
        <v>1</v>
      </c>
      <c r="E41" s="16">
        <v>3311</v>
      </c>
      <c r="F41" s="25">
        <v>3311</v>
      </c>
      <c r="G41" s="25">
        <f t="shared" si="1"/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</row>
    <row r="42" spans="1:191" ht="15">
      <c r="A42" s="62" t="s">
        <v>144</v>
      </c>
      <c r="B42" s="13">
        <v>1226</v>
      </c>
      <c r="C42" s="14">
        <v>2008</v>
      </c>
      <c r="D42" s="30">
        <v>1</v>
      </c>
      <c r="E42" s="16">
        <v>7166</v>
      </c>
      <c r="F42" s="25">
        <v>7166</v>
      </c>
      <c r="G42" s="25">
        <f t="shared" si="1"/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</row>
    <row r="43" spans="1:191" ht="15">
      <c r="A43" s="62" t="s">
        <v>168</v>
      </c>
      <c r="B43" s="13">
        <v>1399</v>
      </c>
      <c r="C43" s="14">
        <v>2018</v>
      </c>
      <c r="D43" s="30">
        <v>1</v>
      </c>
      <c r="E43" s="16">
        <v>79019.96</v>
      </c>
      <c r="F43" s="25">
        <v>70749.54</v>
      </c>
      <c r="G43" s="25">
        <v>8270.42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</row>
    <row r="44" spans="1:191" ht="15">
      <c r="A44" s="41" t="s">
        <v>2</v>
      </c>
      <c r="B44" s="13" t="s">
        <v>4</v>
      </c>
      <c r="C44" s="14" t="s">
        <v>4</v>
      </c>
      <c r="D44" s="14" t="s">
        <v>4</v>
      </c>
      <c r="E44" s="24">
        <f>SUM(E36:E43)</f>
        <v>90725.96</v>
      </c>
      <c r="F44" s="24">
        <f>SUM(F36:F43)</f>
        <v>82455.54</v>
      </c>
      <c r="G44" s="16">
        <f>SUM(G36:G43)</f>
        <v>8270.42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</row>
    <row r="45" spans="1:191" ht="15">
      <c r="A45" s="46"/>
      <c r="B45" s="46"/>
      <c r="C45" s="46"/>
      <c r="D45" s="46"/>
      <c r="E45" s="46"/>
      <c r="F45" s="46"/>
      <c r="G45" s="4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</row>
    <row r="46" spans="1:191" ht="15">
      <c r="A46" s="46" t="s">
        <v>185</v>
      </c>
      <c r="B46" s="46"/>
      <c r="C46" s="46"/>
      <c r="D46" s="46"/>
      <c r="E46" s="47">
        <f>E7+E32+E44</f>
        <v>498423.32</v>
      </c>
      <c r="F46" s="46">
        <f aca="true" t="shared" si="2" ref="F46:G46">F7+F32+F44</f>
        <v>254089.81</v>
      </c>
      <c r="G46" s="46">
        <f t="shared" si="2"/>
        <v>241302.55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</row>
    <row r="47" spans="1:19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</row>
    <row r="48" spans="1:19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</row>
    <row r="49" spans="1:19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</row>
    <row r="50" spans="1:19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</row>
    <row r="51" spans="1:19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</row>
    <row r="52" spans="1:19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</row>
    <row r="53" spans="1:19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</row>
    <row r="54" spans="1:19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</row>
    <row r="55" spans="1:19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</row>
    <row r="56" spans="1:19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</row>
    <row r="57" spans="1:19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</row>
    <row r="58" spans="1:19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</row>
    <row r="59" spans="1:19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</row>
    <row r="60" spans="1:19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</row>
    <row r="61" spans="1:19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</row>
    <row r="62" spans="1:19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</row>
    <row r="63" spans="1:19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</row>
    <row r="64" spans="1:19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</row>
    <row r="65" spans="1:19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</row>
    <row r="66" spans="1:19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</row>
    <row r="67" spans="1:19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</row>
    <row r="68" spans="1:19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</row>
    <row r="69" spans="1:19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</row>
    <row r="70" spans="1:19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</row>
    <row r="71" spans="1:19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</row>
    <row r="72" spans="1:19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</row>
    <row r="73" spans="1:19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</row>
    <row r="74" spans="1:19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</row>
    <row r="75" spans="1:19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</row>
    <row r="76" spans="1:19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</row>
    <row r="77" spans="1:19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</row>
    <row r="78" spans="1:19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</row>
    <row r="79" spans="1:19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</row>
    <row r="80" spans="1:19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</row>
    <row r="81" spans="1:19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</row>
    <row r="82" spans="1:19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</row>
    <row r="83" spans="1:19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</row>
    <row r="84" spans="1:19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</row>
    <row r="85" spans="1:19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</row>
    <row r="86" spans="1:19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</row>
    <row r="87" spans="1:19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</row>
    <row r="88" spans="1:19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</row>
    <row r="89" spans="1:19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</row>
    <row r="90" spans="1:19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</row>
    <row r="91" spans="1:19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</row>
    <row r="92" spans="1:19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</row>
    <row r="93" spans="1:19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</row>
    <row r="94" spans="1:19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</row>
    <row r="95" spans="1:19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</row>
    <row r="96" spans="1:19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</row>
    <row r="97" spans="1:19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</row>
    <row r="98" spans="1:19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</row>
    <row r="99" spans="1:19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</row>
    <row r="100" spans="1:19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</row>
    <row r="101" spans="1:19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</row>
    <row r="102" spans="1:19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</row>
    <row r="103" spans="1:19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</row>
    <row r="104" spans="1:19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</row>
    <row r="105" spans="1:19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</row>
    <row r="106" spans="1:19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</row>
    <row r="107" spans="1:19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</row>
    <row r="108" spans="1:19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</row>
    <row r="109" spans="1:19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</row>
    <row r="110" spans="1:19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</row>
    <row r="111" spans="1:19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</row>
    <row r="112" spans="1:19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</row>
    <row r="113" spans="1:19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</row>
    <row r="114" spans="1:19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</row>
    <row r="115" spans="1:19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</row>
    <row r="116" spans="1:19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</row>
    <row r="117" spans="1:19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</row>
    <row r="118" spans="1:19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</row>
    <row r="119" spans="1:19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</row>
    <row r="120" spans="1:19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</row>
    <row r="121" spans="1:19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</row>
    <row r="122" spans="1:19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</row>
    <row r="123" spans="1:19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</row>
    <row r="124" spans="1:19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</row>
    <row r="125" spans="1:19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</row>
    <row r="126" spans="1:19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</row>
    <row r="127" spans="1:19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</row>
    <row r="128" spans="1:19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</row>
    <row r="129" spans="1:19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</row>
    <row r="130" spans="1:19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</row>
    <row r="131" spans="1:19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</row>
    <row r="132" spans="1:19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</row>
    <row r="133" spans="1:19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</row>
    <row r="134" spans="1:19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</row>
    <row r="135" spans="1:19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</row>
    <row r="136" spans="1:19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</row>
    <row r="137" spans="1:19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</row>
    <row r="138" spans="1:19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</row>
    <row r="139" spans="1:19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</row>
    <row r="140" spans="1:19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</row>
    <row r="141" spans="1:19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</row>
    <row r="142" spans="1:19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</row>
    <row r="143" spans="1:19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</row>
    <row r="144" spans="1:19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</row>
    <row r="145" spans="1:19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</row>
    <row r="146" spans="1:19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</row>
    <row r="147" spans="1:19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</row>
    <row r="148" spans="1:19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</row>
    <row r="149" spans="1:19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</row>
    <row r="150" spans="1:19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</row>
    <row r="151" spans="1:19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</row>
    <row r="152" spans="1:19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</row>
    <row r="153" spans="1:19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</row>
    <row r="154" spans="1:19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</row>
    <row r="155" spans="1:19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</row>
    <row r="156" spans="1:19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</row>
    <row r="157" spans="1:19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</row>
    <row r="158" spans="1:19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</row>
    <row r="159" spans="1:19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</row>
    <row r="160" spans="1:19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</row>
    <row r="161" spans="1:19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</row>
    <row r="162" spans="1:19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</row>
    <row r="163" spans="1:19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</row>
    <row r="164" spans="1:19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</row>
    <row r="165" spans="1:19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</row>
    <row r="166" spans="1:19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</row>
    <row r="167" spans="1:19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</row>
    <row r="168" spans="1:19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</row>
    <row r="169" spans="1:19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</row>
    <row r="170" spans="1:19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</row>
    <row r="171" spans="1:19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</row>
    <row r="172" spans="1:19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</row>
    <row r="173" spans="1:19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</row>
    <row r="174" spans="1:19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</row>
    <row r="175" spans="1:19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</row>
    <row r="176" spans="1:19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</row>
    <row r="177" spans="1:19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</row>
    <row r="178" spans="1:19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</row>
    <row r="179" spans="1:19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</row>
  </sheetData>
  <mergeCells count="24">
    <mergeCell ref="G9:G10"/>
    <mergeCell ref="F9:F10"/>
    <mergeCell ref="A2:E2"/>
    <mergeCell ref="A4:A5"/>
    <mergeCell ref="B4:B5"/>
    <mergeCell ref="C4:C5"/>
    <mergeCell ref="D4:D5"/>
    <mergeCell ref="E4:E5"/>
    <mergeCell ref="F1:G1"/>
    <mergeCell ref="G34:G35"/>
    <mergeCell ref="F34:F35"/>
    <mergeCell ref="A34:A35"/>
    <mergeCell ref="B34:B35"/>
    <mergeCell ref="C34:C35"/>
    <mergeCell ref="D34:D35"/>
    <mergeCell ref="E34:E35"/>
    <mergeCell ref="G4:G5"/>
    <mergeCell ref="A8:E8"/>
    <mergeCell ref="A9:A10"/>
    <mergeCell ref="B9:B10"/>
    <mergeCell ref="C9:C10"/>
    <mergeCell ref="D9:D10"/>
    <mergeCell ref="E9:E10"/>
    <mergeCell ref="F4:F5"/>
  </mergeCells>
  <printOptions/>
  <pageMargins left="0.1968503937007874" right="0.1968503937007874" top="0.7874015748031497" bottom="0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2022-07-05T11:40:53Z</cp:lastPrinted>
  <dcterms:created xsi:type="dcterms:W3CDTF">2012-02-07T12:39:02Z</dcterms:created>
  <dcterms:modified xsi:type="dcterms:W3CDTF">2022-08-03T13:30:55Z</dcterms:modified>
  <cp:category/>
  <cp:version/>
  <cp:contentType/>
  <cp:contentStatus/>
</cp:coreProperties>
</file>