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юда\Амортизація\2022\"/>
    </mc:Choice>
  </mc:AlternateContent>
  <bookViews>
    <workbookView xWindow="120" yWindow="3315" windowWidth="15195" windowHeight="4890" tabRatio="954" activeTab="2"/>
  </bookViews>
  <sheets>
    <sheet name="НВК" sheetId="14" r:id="rId1"/>
    <sheet name="Морозівка" sheetId="5" r:id="rId2"/>
    <sheet name="Гостролуччя" sheetId="10" r:id="rId3"/>
    <sheet name="Селище" sheetId="11" r:id="rId4"/>
    <sheet name="Веселинівка" sheetId="13" r:id="rId5"/>
    <sheet name="Сезенків" sheetId="19" r:id="rId6"/>
    <sheet name="Волошинівка" sheetId="20" r:id="rId7"/>
    <sheet name="Перемога" sheetId="21" r:id="rId8"/>
  </sheets>
  <calcPr calcId="152511" refMode="R1C1" fullPrecision="0"/>
</workbook>
</file>

<file path=xl/calcChain.xml><?xml version="1.0" encoding="utf-8"?>
<calcChain xmlns="http://schemas.openxmlformats.org/spreadsheetml/2006/main">
  <c r="G29" i="14" l="1"/>
  <c r="F29" i="14"/>
  <c r="E29" i="14"/>
  <c r="G23" i="14"/>
  <c r="H23" i="10"/>
  <c r="G23" i="10"/>
  <c r="F23" i="10"/>
  <c r="H10" i="10"/>
  <c r="G10" i="10"/>
  <c r="G29" i="11"/>
  <c r="F29" i="11"/>
  <c r="E29" i="11"/>
  <c r="F8" i="11"/>
  <c r="G27" i="11"/>
  <c r="F27" i="11"/>
  <c r="E27" i="11"/>
  <c r="G45" i="21" l="1"/>
  <c r="F45" i="21"/>
  <c r="E45" i="21"/>
  <c r="G43" i="21"/>
  <c r="F43" i="21"/>
  <c r="F31" i="21"/>
  <c r="E43" i="21" l="1"/>
  <c r="E31" i="21"/>
  <c r="H21" i="10"/>
  <c r="G21" i="10"/>
  <c r="F21" i="10"/>
  <c r="E27" i="14"/>
  <c r="G36" i="19" l="1"/>
  <c r="G35" i="13"/>
  <c r="G34" i="20" l="1"/>
  <c r="F34" i="20"/>
  <c r="E34" i="20"/>
  <c r="G32" i="20"/>
  <c r="F32" i="20"/>
  <c r="E32" i="20"/>
  <c r="G34" i="5" l="1"/>
  <c r="F44" i="5" l="1"/>
  <c r="E44" i="5"/>
  <c r="E34" i="5"/>
  <c r="G45" i="19" l="1"/>
  <c r="E45" i="19"/>
  <c r="E36" i="19"/>
  <c r="G24" i="20"/>
  <c r="F24" i="20"/>
  <c r="E24" i="20"/>
  <c r="E21" i="13"/>
  <c r="E35" i="13"/>
  <c r="F5" i="20"/>
  <c r="G15" i="20"/>
  <c r="F17" i="20"/>
  <c r="G17" i="20"/>
  <c r="F19" i="20"/>
  <c r="F20" i="20"/>
  <c r="F21" i="20"/>
  <c r="F26" i="20"/>
  <c r="G26" i="20"/>
  <c r="F28" i="20"/>
  <c r="F29" i="20"/>
  <c r="G24" i="19" l="1"/>
  <c r="F24" i="19"/>
  <c r="G15" i="13"/>
  <c r="F15" i="13"/>
  <c r="H14" i="10"/>
  <c r="G14" i="10"/>
  <c r="F10" i="5" l="1"/>
  <c r="G25" i="13" l="1"/>
  <c r="F25" i="13"/>
  <c r="F17" i="13" l="1"/>
  <c r="F21" i="13" s="1"/>
  <c r="F6" i="13"/>
  <c r="F31" i="5" l="1"/>
  <c r="G8" i="21" l="1"/>
  <c r="F8" i="21"/>
  <c r="G21" i="13" l="1"/>
  <c r="E15" i="13"/>
  <c r="E11" i="14" l="1"/>
  <c r="G33" i="21"/>
  <c r="F33" i="21"/>
  <c r="G38" i="19"/>
  <c r="F38" i="19"/>
  <c r="F41" i="19"/>
  <c r="F40" i="19"/>
  <c r="F45" i="19" l="1"/>
  <c r="G35" i="21"/>
  <c r="G36" i="21"/>
  <c r="G37" i="21"/>
  <c r="G38" i="21"/>
  <c r="G39" i="21"/>
  <c r="G40" i="21"/>
  <c r="G41" i="21"/>
  <c r="G21" i="11" l="1"/>
  <c r="F21" i="11"/>
  <c r="E6" i="21" l="1"/>
  <c r="E15" i="20"/>
  <c r="F15" i="20" s="1"/>
  <c r="F29" i="19"/>
  <c r="F28" i="19"/>
  <c r="F27" i="19"/>
  <c r="F26" i="19"/>
  <c r="E22" i="19"/>
  <c r="E47" i="19" s="1"/>
  <c r="F36" i="19" l="1"/>
  <c r="G13" i="13" l="1"/>
  <c r="G15" i="14" l="1"/>
  <c r="F15" i="14"/>
  <c r="E15" i="14"/>
  <c r="E25" i="13"/>
  <c r="E13" i="13"/>
  <c r="E17" i="11"/>
  <c r="F13" i="13" l="1"/>
  <c r="G10" i="5" l="1"/>
  <c r="E10" i="5"/>
  <c r="E8" i="5" l="1"/>
  <c r="E46" i="5" s="1"/>
  <c r="F28" i="5" l="1"/>
  <c r="F15" i="5"/>
  <c r="F19" i="5"/>
  <c r="F18" i="5"/>
  <c r="F23" i="5"/>
  <c r="F30" i="5"/>
  <c r="F26" i="5"/>
  <c r="F13" i="5"/>
  <c r="F29" i="5"/>
  <c r="F27" i="5"/>
  <c r="F14" i="5"/>
  <c r="F17" i="5"/>
  <c r="F22" i="5"/>
  <c r="F16" i="5"/>
  <c r="F20" i="5"/>
  <c r="F12" i="5"/>
  <c r="F6" i="21" l="1"/>
  <c r="G5" i="21" l="1"/>
  <c r="G6" i="21" s="1"/>
  <c r="G16" i="21" l="1"/>
  <c r="G26" i="21"/>
  <c r="G24" i="21"/>
  <c r="G23" i="21"/>
  <c r="G22" i="21"/>
  <c r="G21" i="21"/>
  <c r="G18" i="21"/>
  <c r="G17" i="21"/>
  <c r="G14" i="21"/>
  <c r="G12" i="21"/>
  <c r="G27" i="21"/>
  <c r="G25" i="21"/>
  <c r="G10" i="21"/>
  <c r="G11" i="21"/>
  <c r="G13" i="21"/>
  <c r="G15" i="21"/>
  <c r="G19" i="21"/>
  <c r="G20" i="21"/>
  <c r="G31" i="21" l="1"/>
  <c r="F34" i="5" l="1"/>
  <c r="F17" i="11" l="1"/>
  <c r="G17" i="11" l="1"/>
  <c r="G22" i="14" l="1"/>
  <c r="G20" i="14" l="1"/>
  <c r="G21" i="14"/>
  <c r="G19" i="14"/>
  <c r="G18" i="14" l="1"/>
  <c r="G27" i="14" s="1"/>
  <c r="F27" i="14"/>
  <c r="F35" i="13" l="1"/>
  <c r="F29" i="13"/>
  <c r="F30" i="13"/>
  <c r="F28" i="13"/>
  <c r="F6" i="5" l="1"/>
  <c r="G8" i="5"/>
  <c r="F5" i="5"/>
  <c r="F8" i="5" l="1"/>
  <c r="F46" i="5" s="1"/>
  <c r="G46" i="5"/>
  <c r="H18" i="10" l="1"/>
  <c r="H17" i="10" l="1"/>
  <c r="H8" i="10" l="1"/>
  <c r="G8" i="14" l="1"/>
  <c r="G9" i="14" l="1"/>
  <c r="F11" i="14" l="1"/>
  <c r="G10" i="14" l="1"/>
  <c r="G11" i="14" s="1"/>
  <c r="G22" i="19"/>
  <c r="G47" i="19" s="1"/>
  <c r="F5" i="19"/>
  <c r="F22" i="19" l="1"/>
  <c r="F47" i="19" s="1"/>
</calcChain>
</file>

<file path=xl/sharedStrings.xml><?xml version="1.0" encoding="utf-8"?>
<sst xmlns="http://schemas.openxmlformats.org/spreadsheetml/2006/main" count="478" uniqueCount="210">
  <si>
    <t>Назва основних фондів</t>
  </si>
  <si>
    <t>Будівля котельні</t>
  </si>
  <si>
    <t>РАЗОМ:</t>
  </si>
  <si>
    <t>Інвентар. номер</t>
  </si>
  <si>
    <t>-</t>
  </si>
  <si>
    <t>Рік введення в експлуатацію</t>
  </si>
  <si>
    <t>10-99р.</t>
  </si>
  <si>
    <t>3 група (103 рахунок) - будівлі, споруди та передавальні пристрої</t>
  </si>
  <si>
    <t>4 група (104 рахунок) - машини та обладнання</t>
  </si>
  <si>
    <t>6 група (106 рахунок) - інструменти, прилади, інвентар (меблі)</t>
  </si>
  <si>
    <t>с. Морозівка</t>
  </si>
  <si>
    <t>Тепломережі</t>
  </si>
  <si>
    <t>Котлоагрегат водогр.КВаС-Гн-1,0 з аватоматикою БСАУС-5В.</t>
  </si>
  <si>
    <t>Водопідготовча установка</t>
  </si>
  <si>
    <t>Ємність запаса хімочищ.води 4,5м3</t>
  </si>
  <si>
    <t>Грязевик</t>
  </si>
  <si>
    <t>Бак вологого зберігання солі</t>
  </si>
  <si>
    <t>Трубопроводи та арматура</t>
  </si>
  <si>
    <t>Отоплення та вентиляція регістри з гладких труб  L=700ММ</t>
  </si>
  <si>
    <t>Регістри з гладких труб L=1200 мм</t>
  </si>
  <si>
    <t>Електрообладнання:</t>
  </si>
  <si>
    <t>Шкаф управління і сигналізації</t>
  </si>
  <si>
    <t>Шкаф управління насосами</t>
  </si>
  <si>
    <t>Обладнання ,поставляєме з котельні та монтоване на будівельному майданчику:</t>
  </si>
  <si>
    <t>Пункт шкафний газ.регул.Г Ш П-2</t>
  </si>
  <si>
    <t>Труба димова дм500 мм Н-31,815м</t>
  </si>
  <si>
    <t>Вентилятор (дутьевой) ВВД-3,15</t>
  </si>
  <si>
    <t>Дефлектор ЦАГИ №4</t>
  </si>
  <si>
    <t>Автоматизація та К І П :</t>
  </si>
  <si>
    <t>Балансова вартість</t>
  </si>
  <si>
    <t>с. Гостролуччя</t>
  </si>
  <si>
    <t>Котел НІІСТУ</t>
  </si>
  <si>
    <t>Насос К 20/30 С</t>
  </si>
  <si>
    <t xml:space="preserve">Котельня </t>
  </si>
  <si>
    <t>Котел Е-1,0-0,9Р-3</t>
  </si>
  <si>
    <t>Димова труба</t>
  </si>
  <si>
    <t>Електрощит з силовими кабелями і пускозахисною апаратурою та електролічильником № 0345216 НИК 2301 АП-1</t>
  </si>
  <si>
    <t>Насос живлення</t>
  </si>
  <si>
    <t>Димосос</t>
  </si>
  <si>
    <t>Водяний лічильник СТС-65 "Трубіж" № 0411076</t>
  </si>
  <si>
    <t>Будівля</t>
  </si>
  <si>
    <t>Насосні агрегати мереж (2 шт.)</t>
  </si>
  <si>
    <t>с. Селище</t>
  </si>
  <si>
    <t>Колосники (30 шт.)</t>
  </si>
  <si>
    <t>с. Веселинівка (основна школа)</t>
  </si>
  <si>
    <t>с. Веселинівка (початкова школа)</t>
  </si>
  <si>
    <t>Котельня с. Веселинівка</t>
  </si>
  <si>
    <t>Електрощит з силовими кабелями і пускозахисною апаратурою</t>
  </si>
  <si>
    <t>Колосники до котла КСТ-50 (4шт.)</t>
  </si>
  <si>
    <t>Насос ВРН 60/250 (2 шт.)</t>
  </si>
  <si>
    <t>Насос К 80-65-168, 75/3000</t>
  </si>
  <si>
    <t>Водонагрівальні агрегати (контактні водонагрівачі, газові пальники з автоматичною безпекою) (2 кт)</t>
  </si>
  <si>
    <t>Вузол обліку газу, загальна автоматика газової безпеки, внутрішні газопроводи котельні</t>
  </si>
  <si>
    <t>Загальний електрощит управління котельні та силових кабелів в котельні</t>
  </si>
  <si>
    <t>Мережні агрегати котельні (мережні насоси, запірна арматура, трубопроводи) (3 кт)</t>
  </si>
  <si>
    <t>Кабель живлення котельні (від трансформаторної підстанції до котельні)</t>
  </si>
  <si>
    <t>Внутрішні інженерні мережі котельні (водопровід, каналізація)</t>
  </si>
  <si>
    <t>Обладнання котельні:</t>
  </si>
  <si>
    <t>Котельня с. Веселинівка в будівлі початкової школи</t>
  </si>
  <si>
    <t>09-13р.</t>
  </si>
  <si>
    <t>Обладнання системи нейтралізації мережної води</t>
  </si>
  <si>
    <t>1078/1</t>
  </si>
  <si>
    <t>1078/3</t>
  </si>
  <si>
    <t>1078/4</t>
  </si>
  <si>
    <t>1078/5-6</t>
  </si>
  <si>
    <t>1078/7</t>
  </si>
  <si>
    <t>1078/8</t>
  </si>
  <si>
    <t>1078/9</t>
  </si>
  <si>
    <t>1078/10</t>
  </si>
  <si>
    <t>1079/8-37</t>
  </si>
  <si>
    <t>1085/1</t>
  </si>
  <si>
    <t>1085/2</t>
  </si>
  <si>
    <t>1085/5-6</t>
  </si>
  <si>
    <t>1085/7</t>
  </si>
  <si>
    <t>1085/8</t>
  </si>
  <si>
    <t>1088-1091</t>
  </si>
  <si>
    <t>1092-1093</t>
  </si>
  <si>
    <t>1097, 1103</t>
  </si>
  <si>
    <t>1100-1102</t>
  </si>
  <si>
    <t>Котел НИИСТУ-5 (переробили 07-14р.)</t>
  </si>
  <si>
    <t>Котельня - будівля</t>
  </si>
  <si>
    <t>Універсальний передатчик інформації УПІ-1</t>
  </si>
  <si>
    <t>Сезенківське НВК</t>
  </si>
  <si>
    <t>Котел «Факел-1»</t>
  </si>
  <si>
    <t>1187/1</t>
  </si>
  <si>
    <t>1187/2</t>
  </si>
  <si>
    <t>Насос мережний К-65/50</t>
  </si>
  <si>
    <t>1187/4</t>
  </si>
  <si>
    <t>1187/5</t>
  </si>
  <si>
    <t>Насос мережний К-100/80</t>
  </si>
  <si>
    <t>1187/6</t>
  </si>
  <si>
    <t>1187/7</t>
  </si>
  <si>
    <t>Підживлювальний насос ВК-2/260</t>
  </si>
  <si>
    <t>1187/8</t>
  </si>
  <si>
    <t>1187/9</t>
  </si>
  <si>
    <t>Димосос № 5</t>
  </si>
  <si>
    <t>1187/10</t>
  </si>
  <si>
    <t>1187/11</t>
  </si>
  <si>
    <t>Вентилятор дутєвий ВДІ</t>
  </si>
  <si>
    <t>1187/12</t>
  </si>
  <si>
    <t>1187/13</t>
  </si>
  <si>
    <t>Лічильник води СТВГ-40 ф40мм</t>
  </si>
  <si>
    <t>1187/15</t>
  </si>
  <si>
    <t>Пальник ГБЛ-14</t>
  </si>
  <si>
    <t>1187/16</t>
  </si>
  <si>
    <t>1187/17</t>
  </si>
  <si>
    <t>Насос гарячої води К-50/32</t>
  </si>
  <si>
    <t>1187/19</t>
  </si>
  <si>
    <t>Насос КМ-50-32-125</t>
  </si>
  <si>
    <t>Фільтр газовий ФГ-50-D63P</t>
  </si>
  <si>
    <t>Насос агрегатний</t>
  </si>
  <si>
    <t>Лічилник газу GMS-G-25-40-1,0</t>
  </si>
  <si>
    <t>Коректор об’єму газу КПЛГ-1-1,02Р</t>
  </si>
  <si>
    <t>Волошинівське НВК</t>
  </si>
  <si>
    <t>Котел «Мінск»</t>
  </si>
  <si>
    <t>1196/1</t>
  </si>
  <si>
    <t>1196/2</t>
  </si>
  <si>
    <t>Насос мережний К-90/20</t>
  </si>
  <si>
    <t>1196/3</t>
  </si>
  <si>
    <t>1196/4</t>
  </si>
  <si>
    <t>Вентилятор дутєвий</t>
  </si>
  <si>
    <t>1196/5</t>
  </si>
  <si>
    <t>1196/6</t>
  </si>
  <si>
    <t>Насос підживлюючий К-8/16</t>
  </si>
  <si>
    <t>1196/7</t>
  </si>
  <si>
    <t>Лічильник води УВК-50  ф50мм</t>
  </si>
  <si>
    <t>1196/8</t>
  </si>
  <si>
    <t>Пальник інжекційний БУРС-1</t>
  </si>
  <si>
    <t>1196/9</t>
  </si>
  <si>
    <t>Лічильник газу GMS-G-25-40-1,0</t>
  </si>
  <si>
    <t>Котел КВР-400 СА</t>
  </si>
  <si>
    <t>Перемозьке НВК</t>
  </si>
  <si>
    <t>Котел газовий КГБ-100</t>
  </si>
  <si>
    <t>Сигналізатор «Варта-2»</t>
  </si>
  <si>
    <t>Фільтр газовий ДУ-50</t>
  </si>
  <si>
    <t>Регулятор тиску газу РДГД-20м</t>
  </si>
  <si>
    <t>Лічильник водяний ЛК-15Х</t>
  </si>
  <si>
    <t>Насос підкачки PUMP PKm60</t>
  </si>
  <si>
    <t>Бак для регулювання тиску води</t>
  </si>
  <si>
    <t>Розширюючий бак ERE-200</t>
  </si>
  <si>
    <t>Манометр тиску газу</t>
  </si>
  <si>
    <t>Манометр тиску води</t>
  </si>
  <si>
    <t>Манометр регулятор</t>
  </si>
  <si>
    <t>Центробіжний насос для подачі води DAB</t>
  </si>
  <si>
    <t>Центробіжний насос для подачі води «GRUNDFOS»</t>
  </si>
  <si>
    <t>Шкафна установка газова</t>
  </si>
  <si>
    <t>Коректор об’єму газу КПЛГ-2,01Р № 02375</t>
  </si>
  <si>
    <t>Лічильник газу GMS-G25-40-1,0-У2-Н4   № 067241</t>
  </si>
  <si>
    <t>Котел КВР-400-СА</t>
  </si>
  <si>
    <t>Клапан відсікач газу</t>
  </si>
  <si>
    <t>Котел КВР-400СА (з ручною загрузкою палива)</t>
  </si>
  <si>
    <t>1079/2</t>
  </si>
  <si>
    <t>1085/4</t>
  </si>
  <si>
    <t>Котлоагрегат НІІСТУ-5</t>
  </si>
  <si>
    <t>Баришівське НВК (Добра, 17)</t>
  </si>
  <si>
    <t xml:space="preserve"> </t>
  </si>
  <si>
    <t>Знос на   01.07.2022 р.</t>
  </si>
  <si>
    <t>Залишкова вартість на 01.07.2022р.</t>
  </si>
  <si>
    <t>Знос на   01.07.2022р.</t>
  </si>
  <si>
    <t>Знос на 01.07.2022р.</t>
  </si>
  <si>
    <t>Вентилятор ДЕ 125</t>
  </si>
  <si>
    <t>1159-1160</t>
  </si>
  <si>
    <t>Кількість</t>
  </si>
  <si>
    <t>Котел АОТВ 50кВт</t>
  </si>
  <si>
    <t>Котел опалювальний КС-Т-50</t>
  </si>
  <si>
    <t>Мотор на станцію з гідроакумулятором</t>
  </si>
  <si>
    <t>Комплект ВЦ 14-46 №2,5</t>
  </si>
  <si>
    <t>Станція насосна ZET 100</t>
  </si>
  <si>
    <t>Насос К- 65-50-160 з ел.дв.4 кВт 3000 об/хв.</t>
  </si>
  <si>
    <t>Насос К 65-50-160 з ел.дв. 4 кВт 3000 об/хв</t>
  </si>
  <si>
    <t>Насос Y V750</t>
  </si>
  <si>
    <t>Лічильник НІК 230Г 100А 3ф. №7843857 з ящиком</t>
  </si>
  <si>
    <t>Вузол обліку теплової енергії</t>
  </si>
  <si>
    <t>Насос 180/340</t>
  </si>
  <si>
    <t>Димосос  Д-3,5М ел/дв. 3/1500 2пр.0лів.,1лів.0гр.</t>
  </si>
  <si>
    <t>Котел КВР 400СА з ручною загрузкою палива</t>
  </si>
  <si>
    <t>Насос  Speroni C S400-200A</t>
  </si>
  <si>
    <t>Насос  Speroni C S32-20013</t>
  </si>
  <si>
    <t>Лічильник води муфтовий МТК UA d 40</t>
  </si>
  <si>
    <t>Лічильник холодної води ЛК - 25Х</t>
  </si>
  <si>
    <t>Огорожа, м.п.</t>
  </si>
  <si>
    <t>Насос IV100а  1,5кВТ</t>
  </si>
  <si>
    <t>Насос 150/280</t>
  </si>
  <si>
    <t>106 рахунок</t>
  </si>
  <si>
    <t>Знос на 01.07.2022</t>
  </si>
  <si>
    <t>Залишкова вартість на 01.07.2022</t>
  </si>
  <si>
    <t>Пульсатор електромагнітний</t>
  </si>
  <si>
    <t>Вузол обліку природного газу</t>
  </si>
  <si>
    <t>Лічильник НІК 230Г 100А 3ф. №7943589 з ящиком</t>
  </si>
  <si>
    <t>ВСЬОГО</t>
  </si>
  <si>
    <t xml:space="preserve">Кількість </t>
  </si>
  <si>
    <t>Котел КВР-400-СА з ручною загрузкою палива</t>
  </si>
  <si>
    <t>Димосос Д-3,5 М ел/дв 3/1500 2пр.0гр., 1лів 0гр</t>
  </si>
  <si>
    <t>Розширювальний бак мембранний Aquasystem VRV</t>
  </si>
  <si>
    <t>02-2015р.</t>
  </si>
  <si>
    <t>Димосос Д-2,5</t>
  </si>
  <si>
    <t>09-2017р.</t>
  </si>
  <si>
    <t>Устрій піднавісу для дрів</t>
  </si>
  <si>
    <t>10598,,54</t>
  </si>
  <si>
    <t>Котел твердопаливний КВР - 300СА с.Гостролуччя</t>
  </si>
  <si>
    <t>08-2019р.</t>
  </si>
  <si>
    <t>Димосос Д-3,5 М ел/дв 3/1500</t>
  </si>
  <si>
    <t>Котел НІІСТУ-5 (передано з с.Лехнівка )</t>
  </si>
  <si>
    <t>Насос К 20/30</t>
  </si>
  <si>
    <t>Насосний агрегат К 20/30 з електродвигуном</t>
  </si>
  <si>
    <t>Насосна станція</t>
  </si>
  <si>
    <t>Комплект Д 3,5М лів.90 дв.0,75/1000</t>
  </si>
  <si>
    <t xml:space="preserve">  </t>
  </si>
  <si>
    <t>????</t>
  </si>
  <si>
    <t>Насосні агрегати (21т.)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</si>
</sst>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;[Red]\-#,##0&quot;р.&quot;"/>
    <numFmt numFmtId="165" formatCode="#,##0.00;[Red]\-#,##0.00"/>
    <numFmt numFmtId="166" formatCode="#,##0.00_ ;[Red]\-#,##0.00\ 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u/>
      <sz val="16"/>
      <color indexed="8"/>
      <name val="Times New Roman"/>
      <family val="1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/>
    <xf numFmtId="0" fontId="3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65" fontId="2" fillId="3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left" wrapText="1"/>
    </xf>
    <xf numFmtId="165" fontId="5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166" fontId="2" fillId="0" borderId="0" xfId="0" applyNumberFormat="1" applyFo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165" fontId="2" fillId="4" borderId="1" xfId="0" applyNumberFormat="1" applyFont="1" applyFill="1" applyBorder="1"/>
    <xf numFmtId="164" fontId="3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/>
    </xf>
    <xf numFmtId="165" fontId="0" fillId="0" borderId="0" xfId="0" applyNumberFormat="1"/>
    <xf numFmtId="165" fontId="1" fillId="2" borderId="4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/>
    <xf numFmtId="0" fontId="2" fillId="0" borderId="1" xfId="0" applyFont="1" applyBorder="1"/>
    <xf numFmtId="165" fontId="2" fillId="0" borderId="1" xfId="0" applyNumberFormat="1" applyFont="1" applyBorder="1"/>
    <xf numFmtId="166" fontId="5" fillId="0" borderId="1" xfId="0" applyNumberFormat="1" applyFont="1" applyBorder="1"/>
    <xf numFmtId="0" fontId="5" fillId="0" borderId="1" xfId="0" applyFont="1" applyBorder="1"/>
    <xf numFmtId="165" fontId="5" fillId="0" borderId="1" xfId="0" applyNumberFormat="1" applyFont="1" applyBorder="1"/>
    <xf numFmtId="0" fontId="8" fillId="0" borderId="0" xfId="0" applyFont="1" applyBorder="1" applyAlignment="1"/>
    <xf numFmtId="0" fontId="8" fillId="0" borderId="0" xfId="0" applyFont="1" applyAlignment="1"/>
    <xf numFmtId="0" fontId="2" fillId="0" borderId="0" xfId="0" applyFont="1" applyAlignment="1"/>
    <xf numFmtId="0" fontId="1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/>
    <xf numFmtId="165" fontId="2" fillId="3" borderId="2" xfId="0" applyNumberFormat="1" applyFont="1" applyFill="1" applyBorder="1"/>
    <xf numFmtId="0" fontId="2" fillId="4" borderId="0" xfId="0" applyFont="1" applyFill="1" applyBorder="1"/>
    <xf numFmtId="0" fontId="4" fillId="4" borderId="0" xfId="0" applyFont="1" applyFill="1" applyBorder="1" applyAlignment="1">
      <alignment vertical="center" wrapText="1"/>
    </xf>
    <xf numFmtId="0" fontId="2" fillId="0" borderId="0" xfId="0" applyFont="1" applyBorder="1"/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00FF00"/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91"/>
  <sheetViews>
    <sheetView topLeftCell="A7" workbookViewId="0">
      <selection activeCell="F38" sqref="F38"/>
    </sheetView>
  </sheetViews>
  <sheetFormatPr defaultRowHeight="15" x14ac:dyDescent="0.25"/>
  <cols>
    <col min="1" max="1" width="31.5703125" customWidth="1"/>
    <col min="2" max="2" width="9.5703125" customWidth="1"/>
    <col min="5" max="5" width="11.5703125" customWidth="1"/>
    <col min="6" max="6" width="9.7109375" customWidth="1"/>
    <col min="7" max="7" width="10.42578125" customWidth="1"/>
  </cols>
  <sheetData>
    <row r="1" spans="1:191" ht="20.25" x14ac:dyDescent="0.25">
      <c r="A1" s="68" t="s">
        <v>154</v>
      </c>
      <c r="B1" s="68"/>
      <c r="C1" s="68"/>
      <c r="D1" s="68"/>
      <c r="E1" s="6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</row>
    <row r="2" spans="1:191" ht="15" customHeight="1" x14ac:dyDescent="0.25">
      <c r="A2" s="32"/>
      <c r="B2" s="32"/>
      <c r="C2" s="32"/>
      <c r="D2" s="32"/>
      <c r="E2" s="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</row>
    <row r="3" spans="1:191" ht="20.25" x14ac:dyDescent="0.3">
      <c r="A3" s="57" t="s">
        <v>7</v>
      </c>
      <c r="B3" s="58"/>
      <c r="C3" s="58"/>
      <c r="D3" s="58"/>
      <c r="E3" s="5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191" ht="15" customHeight="1" x14ac:dyDescent="0.3">
      <c r="A4" s="33"/>
      <c r="B4" s="34"/>
      <c r="C4" s="34"/>
      <c r="D4" s="34"/>
      <c r="E4" s="3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</row>
    <row r="5" spans="1:191" ht="16.5" customHeight="1" x14ac:dyDescent="0.25">
      <c r="A5" s="69" t="s">
        <v>0</v>
      </c>
      <c r="B5" s="69" t="s">
        <v>3</v>
      </c>
      <c r="C5" s="69" t="s">
        <v>5</v>
      </c>
      <c r="D5" s="69" t="s">
        <v>162</v>
      </c>
      <c r="E5" s="69" t="s">
        <v>29</v>
      </c>
      <c r="F5" s="71" t="s">
        <v>156</v>
      </c>
      <c r="G5" s="70" t="s">
        <v>157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ht="20.45" customHeight="1" x14ac:dyDescent="0.25">
      <c r="A6" s="69"/>
      <c r="B6" s="69"/>
      <c r="C6" s="69"/>
      <c r="D6" s="69"/>
      <c r="E6" s="69"/>
      <c r="F6" s="72"/>
      <c r="G6" s="7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191" ht="16.5" customHeight="1" x14ac:dyDescent="0.25">
      <c r="A7" s="38"/>
      <c r="B7" s="39"/>
      <c r="C7" s="39"/>
      <c r="D7" s="39"/>
      <c r="E7" s="39"/>
      <c r="F7" s="40"/>
      <c r="G7" s="3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</row>
    <row r="8" spans="1:191" ht="16.5" customHeight="1" x14ac:dyDescent="0.25">
      <c r="A8" s="8" t="s">
        <v>1</v>
      </c>
      <c r="B8" s="3">
        <v>1096</v>
      </c>
      <c r="C8" s="2" t="s">
        <v>59</v>
      </c>
      <c r="D8" s="5">
        <v>1</v>
      </c>
      <c r="E8" s="6">
        <v>498180</v>
      </c>
      <c r="F8" s="16">
        <v>83993.52</v>
      </c>
      <c r="G8" s="17">
        <f>E8-F8</f>
        <v>414186.48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</row>
    <row r="9" spans="1:191" ht="38.25" customHeight="1" x14ac:dyDescent="0.25">
      <c r="A9" s="14" t="s">
        <v>55</v>
      </c>
      <c r="B9" s="3">
        <v>1105</v>
      </c>
      <c r="C9" s="2" t="s">
        <v>59</v>
      </c>
      <c r="D9" s="5">
        <v>1</v>
      </c>
      <c r="E9" s="6">
        <v>23800</v>
      </c>
      <c r="F9" s="16">
        <v>10313.56</v>
      </c>
      <c r="G9" s="17">
        <f>E9-F9</f>
        <v>13486.44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</row>
    <row r="10" spans="1:191" ht="25.5" customHeight="1" x14ac:dyDescent="0.25">
      <c r="A10" s="14" t="s">
        <v>56</v>
      </c>
      <c r="B10" s="3">
        <v>1106</v>
      </c>
      <c r="C10" s="2" t="s">
        <v>59</v>
      </c>
      <c r="D10" s="5">
        <v>1</v>
      </c>
      <c r="E10" s="6">
        <v>9400</v>
      </c>
      <c r="F10" s="16">
        <v>4073.56</v>
      </c>
      <c r="G10" s="17">
        <f>E10-F10</f>
        <v>5326.44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191" ht="16.5" customHeight="1" x14ac:dyDescent="0.25">
      <c r="A11" s="9" t="s">
        <v>2</v>
      </c>
      <c r="B11" s="9" t="s">
        <v>4</v>
      </c>
      <c r="C11" s="11" t="s">
        <v>4</v>
      </c>
      <c r="D11" s="11"/>
      <c r="E11" s="19">
        <f>SUM(E8:E10)</f>
        <v>531380</v>
      </c>
      <c r="F11" s="29">
        <f>SUM(F8:F10)</f>
        <v>98380.64</v>
      </c>
      <c r="G11" s="29">
        <f>SUM(G8:G10)</f>
        <v>432999.36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</row>
    <row r="12" spans="1:19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191" ht="20.25" x14ac:dyDescent="0.3">
      <c r="A13" s="73" t="s">
        <v>8</v>
      </c>
      <c r="B13" s="74"/>
      <c r="C13" s="74"/>
      <c r="D13" s="74"/>
      <c r="E13" s="7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</row>
    <row r="14" spans="1:191" ht="15" customHeight="1" x14ac:dyDescent="0.3">
      <c r="A14" s="36"/>
      <c r="B14" s="37"/>
      <c r="C14" s="37"/>
      <c r="D14" s="37"/>
      <c r="E14" s="3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</row>
    <row r="15" spans="1:191" ht="16.5" customHeight="1" x14ac:dyDescent="0.25">
      <c r="A15" s="75" t="s">
        <v>0</v>
      </c>
      <c r="B15" s="69" t="s">
        <v>3</v>
      </c>
      <c r="C15" s="69" t="s">
        <v>5</v>
      </c>
      <c r="D15" s="69" t="s">
        <v>162</v>
      </c>
      <c r="E15" s="69" t="str">
        <f>E5</f>
        <v>Балансова вартість</v>
      </c>
      <c r="F15" s="71" t="str">
        <f>F5</f>
        <v>Знос на   01.07.2022 р.</v>
      </c>
      <c r="G15" s="70" t="str">
        <f>G5</f>
        <v>Залишкова вартість на 01.07.2022р.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</row>
    <row r="16" spans="1:191" ht="21" customHeight="1" x14ac:dyDescent="0.25">
      <c r="A16" s="75"/>
      <c r="B16" s="69"/>
      <c r="C16" s="69"/>
      <c r="D16" s="69"/>
      <c r="E16" s="69"/>
      <c r="F16" s="72"/>
      <c r="G16" s="7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</row>
    <row r="17" spans="1:191" ht="16.5" customHeight="1" x14ac:dyDescent="0.25">
      <c r="A17" s="14" t="s">
        <v>57</v>
      </c>
      <c r="B17" s="3"/>
      <c r="C17" s="2"/>
      <c r="D17" s="4"/>
      <c r="E17" s="6"/>
      <c r="F17" s="10"/>
      <c r="G17" s="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</row>
    <row r="18" spans="1:191" ht="38.25" customHeight="1" x14ac:dyDescent="0.25">
      <c r="A18" s="14" t="s">
        <v>51</v>
      </c>
      <c r="B18" s="3" t="s">
        <v>77</v>
      </c>
      <c r="C18" s="2" t="s">
        <v>59</v>
      </c>
      <c r="D18" s="5">
        <v>1</v>
      </c>
      <c r="E18" s="6">
        <v>180610</v>
      </c>
      <c r="F18" s="17">
        <v>77381.119999999995</v>
      </c>
      <c r="G18" s="17">
        <f t="shared" ref="G18:G23" si="0">E18-F18</f>
        <v>103228.88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</row>
    <row r="19" spans="1:191" ht="25.5" customHeight="1" x14ac:dyDescent="0.25">
      <c r="A19" s="14" t="s">
        <v>60</v>
      </c>
      <c r="B19" s="3">
        <v>1098</v>
      </c>
      <c r="C19" s="2" t="s">
        <v>59</v>
      </c>
      <c r="D19" s="5">
        <v>1</v>
      </c>
      <c r="E19" s="6">
        <v>3915</v>
      </c>
      <c r="F19" s="17">
        <v>1677.32</v>
      </c>
      <c r="G19" s="17">
        <f t="shared" si="0"/>
        <v>2237.6799999999998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</row>
    <row r="20" spans="1:191" ht="38.25" customHeight="1" x14ac:dyDescent="0.25">
      <c r="A20" s="14" t="s">
        <v>52</v>
      </c>
      <c r="B20" s="3">
        <v>1099</v>
      </c>
      <c r="C20" s="2" t="s">
        <v>59</v>
      </c>
      <c r="D20" s="5">
        <v>1</v>
      </c>
      <c r="E20" s="6">
        <v>84230</v>
      </c>
      <c r="F20" s="17">
        <v>36087.980000000003</v>
      </c>
      <c r="G20" s="17">
        <f t="shared" si="0"/>
        <v>48142.02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</row>
    <row r="21" spans="1:191" ht="38.25" customHeight="1" x14ac:dyDescent="0.25">
      <c r="A21" s="14" t="s">
        <v>54</v>
      </c>
      <c r="B21" s="3" t="s">
        <v>78</v>
      </c>
      <c r="C21" s="2" t="s">
        <v>59</v>
      </c>
      <c r="D21" s="5">
        <v>1</v>
      </c>
      <c r="E21" s="6">
        <v>38120</v>
      </c>
      <c r="F21" s="17">
        <v>16331.94</v>
      </c>
      <c r="G21" s="17">
        <f t="shared" si="0"/>
        <v>21788.06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 ht="25.5" customHeight="1" x14ac:dyDescent="0.25">
      <c r="A22" s="14" t="s">
        <v>53</v>
      </c>
      <c r="B22" s="3">
        <v>1104</v>
      </c>
      <c r="C22" s="2" t="s">
        <v>59</v>
      </c>
      <c r="D22" s="5">
        <v>1</v>
      </c>
      <c r="E22" s="6">
        <v>22500</v>
      </c>
      <c r="F22" s="17">
        <v>9640.01</v>
      </c>
      <c r="G22" s="17">
        <f t="shared" si="0"/>
        <v>12859.99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</row>
    <row r="23" spans="1:191" ht="25.5" customHeight="1" x14ac:dyDescent="0.25">
      <c r="A23" s="14" t="s">
        <v>191</v>
      </c>
      <c r="B23" s="3">
        <v>1035</v>
      </c>
      <c r="C23" s="2" t="s">
        <v>59</v>
      </c>
      <c r="D23" s="5">
        <v>1</v>
      </c>
      <c r="E23" s="6">
        <v>87210</v>
      </c>
      <c r="F23" s="17">
        <v>38099.040000000001</v>
      </c>
      <c r="G23" s="17">
        <f t="shared" si="0"/>
        <v>49110.96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</row>
    <row r="24" spans="1:191" ht="25.5" customHeight="1" x14ac:dyDescent="0.25">
      <c r="A24" s="14" t="s">
        <v>192</v>
      </c>
      <c r="B24" s="3">
        <v>1037</v>
      </c>
      <c r="C24" s="2" t="s">
        <v>59</v>
      </c>
      <c r="D24" s="5">
        <v>1</v>
      </c>
      <c r="E24" s="6">
        <v>3296.29</v>
      </c>
      <c r="F24" s="17">
        <v>3296.29</v>
      </c>
      <c r="G24" s="17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</row>
    <row r="25" spans="1:191" ht="25.5" customHeight="1" x14ac:dyDescent="0.25">
      <c r="A25" s="14" t="s">
        <v>193</v>
      </c>
      <c r="B25" s="3">
        <v>1268</v>
      </c>
      <c r="C25" s="2" t="s">
        <v>194</v>
      </c>
      <c r="D25" s="5">
        <v>1</v>
      </c>
      <c r="E25" s="6">
        <v>1550.55</v>
      </c>
      <c r="F25" s="17">
        <v>1550.55</v>
      </c>
      <c r="G25" s="17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</row>
    <row r="26" spans="1:191" ht="25.5" customHeight="1" x14ac:dyDescent="0.25">
      <c r="A26" s="14" t="s">
        <v>195</v>
      </c>
      <c r="B26" s="3">
        <v>1375</v>
      </c>
      <c r="C26" s="2" t="s">
        <v>196</v>
      </c>
      <c r="D26" s="5">
        <v>1</v>
      </c>
      <c r="E26" s="6">
        <v>3810.25</v>
      </c>
      <c r="F26" s="17">
        <v>3810.25</v>
      </c>
      <c r="G26" s="17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191" ht="16.5" customHeight="1" x14ac:dyDescent="0.25">
      <c r="A27" s="13" t="s">
        <v>2</v>
      </c>
      <c r="B27" s="9" t="s">
        <v>4</v>
      </c>
      <c r="C27" s="11" t="s">
        <v>4</v>
      </c>
      <c r="D27" s="11" t="s">
        <v>4</v>
      </c>
      <c r="E27" s="30">
        <f>SUM(E17:E26)</f>
        <v>425242.09</v>
      </c>
      <c r="F27" s="30">
        <f>SUM(F17:F22)</f>
        <v>141118.37</v>
      </c>
      <c r="G27" s="30">
        <f>SUM(G17:G22)</f>
        <v>188256.63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 x14ac:dyDescent="0.25">
      <c r="A28" s="51"/>
      <c r="B28" s="51"/>
      <c r="C28" s="51"/>
      <c r="D28" s="51"/>
      <c r="E28" s="51"/>
      <c r="F28" s="51"/>
      <c r="G28" s="5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</row>
    <row r="29" spans="1:191" x14ac:dyDescent="0.25">
      <c r="A29" s="54" t="s">
        <v>189</v>
      </c>
      <c r="B29" s="54"/>
      <c r="C29" s="54"/>
      <c r="D29" s="54"/>
      <c r="E29" s="53">
        <f>E11+E27</f>
        <v>956622.09</v>
      </c>
      <c r="F29" s="54">
        <f t="shared" ref="F29:G29" si="1">F11+F27</f>
        <v>239499.01</v>
      </c>
      <c r="G29" s="54">
        <f t="shared" si="1"/>
        <v>621255.99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 t="s">
        <v>207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</row>
    <row r="33" spans="1:19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  <row r="86" spans="1:19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</row>
    <row r="88" spans="1:19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</row>
    <row r="89" spans="1:19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</row>
    <row r="90" spans="1:19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</row>
    <row r="91" spans="1:19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</row>
    <row r="92" spans="1:19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</row>
    <row r="93" spans="1:19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</row>
    <row r="94" spans="1:19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</row>
    <row r="95" spans="1:19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</row>
    <row r="96" spans="1:19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</row>
    <row r="97" spans="1:19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</row>
    <row r="98" spans="1:19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</row>
    <row r="99" spans="1:19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</row>
    <row r="100" spans="1:19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</row>
    <row r="101" spans="1:19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</row>
    <row r="102" spans="1:19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</row>
    <row r="103" spans="1:19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</row>
    <row r="104" spans="1:19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</row>
    <row r="105" spans="1:19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</row>
    <row r="106" spans="1:19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</row>
    <row r="107" spans="1:19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</row>
    <row r="108" spans="1:19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</row>
    <row r="109" spans="1:19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</row>
    <row r="110" spans="1:19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</row>
    <row r="111" spans="1:19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</row>
    <row r="112" spans="1:19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</row>
    <row r="113" spans="1:19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</row>
    <row r="114" spans="1:19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</row>
    <row r="115" spans="1:19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</row>
    <row r="116" spans="1:19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</row>
    <row r="117" spans="1:19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</row>
    <row r="118" spans="1:19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</row>
    <row r="119" spans="1:19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</row>
    <row r="120" spans="1:19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</row>
    <row r="121" spans="1:19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</row>
    <row r="122" spans="1:19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</row>
    <row r="123" spans="1:19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</row>
    <row r="124" spans="1:19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</row>
    <row r="125" spans="1:19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</row>
    <row r="126" spans="1:19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</row>
    <row r="127" spans="1:19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</row>
    <row r="128" spans="1:19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</row>
    <row r="129" spans="1:19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</row>
    <row r="130" spans="1:19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</row>
    <row r="131" spans="1:19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</row>
    <row r="132" spans="1:19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</row>
    <row r="133" spans="1:19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</row>
    <row r="134" spans="1:19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</row>
    <row r="135" spans="1:19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</row>
    <row r="136" spans="1:19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</row>
    <row r="137" spans="1:19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</row>
    <row r="138" spans="1:19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</row>
    <row r="139" spans="1:19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</row>
    <row r="140" spans="1:19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</row>
    <row r="141" spans="1:19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</row>
    <row r="142" spans="1:19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</row>
    <row r="143" spans="1:19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</row>
    <row r="144" spans="1:19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</row>
    <row r="145" spans="1:19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</row>
    <row r="146" spans="1:19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</row>
    <row r="147" spans="1:19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</row>
    <row r="148" spans="1:19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</row>
    <row r="149" spans="1:19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</row>
    <row r="150" spans="1:19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</row>
    <row r="151" spans="1:19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</row>
    <row r="152" spans="1:19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</row>
    <row r="153" spans="1:19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</row>
    <row r="154" spans="1:19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</row>
    <row r="155" spans="1:19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</row>
    <row r="156" spans="1:19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</row>
    <row r="157" spans="1:19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</row>
    <row r="158" spans="1:19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</row>
    <row r="159" spans="1:19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</row>
    <row r="160" spans="1:19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</row>
    <row r="161" spans="1:19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</row>
    <row r="162" spans="1:19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</row>
    <row r="163" spans="1:19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</row>
    <row r="164" spans="1:19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</row>
    <row r="165" spans="1:19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</row>
    <row r="166" spans="1:19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</row>
    <row r="167" spans="1:19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</row>
    <row r="168" spans="1:19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</row>
    <row r="169" spans="1:19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</row>
    <row r="170" spans="1:19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</row>
    <row r="171" spans="1:19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</row>
    <row r="172" spans="1:19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</row>
    <row r="173" spans="1:19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</row>
    <row r="174" spans="1:19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</row>
    <row r="175" spans="1:19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</row>
    <row r="176" spans="1:19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</row>
    <row r="177" spans="1:19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</row>
    <row r="178" spans="1:19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</row>
    <row r="179" spans="1:19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</row>
    <row r="180" spans="1:19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</row>
    <row r="181" spans="1:19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</row>
    <row r="182" spans="1:19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</row>
    <row r="183" spans="1:19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</row>
    <row r="184" spans="1:19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</row>
    <row r="185" spans="1:19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</row>
    <row r="186" spans="1:19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</row>
    <row r="187" spans="1:19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</row>
    <row r="188" spans="1:19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</row>
    <row r="189" spans="1:19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</row>
    <row r="190" spans="1:19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</row>
    <row r="191" spans="1:19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</row>
  </sheetData>
  <mergeCells count="16">
    <mergeCell ref="G15:G16"/>
    <mergeCell ref="F15:F16"/>
    <mergeCell ref="F5:F6"/>
    <mergeCell ref="G5:G6"/>
    <mergeCell ref="A13:E13"/>
    <mergeCell ref="A15:A16"/>
    <mergeCell ref="B15:B16"/>
    <mergeCell ref="C15:C16"/>
    <mergeCell ref="D15:D16"/>
    <mergeCell ref="E15:E16"/>
    <mergeCell ref="A1:E1"/>
    <mergeCell ref="A5:A6"/>
    <mergeCell ref="B5:B6"/>
    <mergeCell ref="C5:C6"/>
    <mergeCell ref="D5:D6"/>
    <mergeCell ref="E5:E6"/>
  </mergeCells>
  <pageMargins left="0.19685039370078741" right="0.19685039370078741" top="0.78740157480314965" bottom="0.19685039370078741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197"/>
  <sheetViews>
    <sheetView topLeftCell="A19" zoomScaleNormal="100" workbookViewId="0">
      <selection activeCell="A34" sqref="A34"/>
    </sheetView>
  </sheetViews>
  <sheetFormatPr defaultRowHeight="15" x14ac:dyDescent="0.25"/>
  <cols>
    <col min="1" max="1" width="31.5703125" customWidth="1"/>
    <col min="2" max="2" width="6.85546875" customWidth="1"/>
    <col min="5" max="5" width="11" customWidth="1"/>
    <col min="6" max="7" width="10.140625" customWidth="1"/>
  </cols>
  <sheetData>
    <row r="1" spans="1:191" ht="17.25" customHeight="1" x14ac:dyDescent="0.25">
      <c r="A1" s="68" t="s">
        <v>10</v>
      </c>
      <c r="B1" s="68"/>
      <c r="C1" s="68"/>
      <c r="D1" s="68"/>
      <c r="E1" s="68"/>
      <c r="F1" s="68"/>
      <c r="G1" s="6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</row>
    <row r="2" spans="1:191" ht="15" customHeight="1" x14ac:dyDescent="0.3">
      <c r="A2" s="80" t="s">
        <v>7</v>
      </c>
      <c r="B2" s="81"/>
      <c r="C2" s="81"/>
      <c r="D2" s="81"/>
      <c r="E2" s="81"/>
      <c r="F2" s="81"/>
      <c r="G2" s="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</row>
    <row r="3" spans="1:191" ht="16.5" customHeight="1" x14ac:dyDescent="0.25">
      <c r="A3" s="69" t="s">
        <v>0</v>
      </c>
      <c r="B3" s="69" t="s">
        <v>3</v>
      </c>
      <c r="C3" s="69" t="s">
        <v>5</v>
      </c>
      <c r="D3" s="69" t="s">
        <v>162</v>
      </c>
      <c r="E3" s="69" t="s">
        <v>29</v>
      </c>
      <c r="F3" s="71" t="s">
        <v>158</v>
      </c>
      <c r="G3" s="70" t="s">
        <v>157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191" ht="15.75" customHeight="1" x14ac:dyDescent="0.25">
      <c r="A4" s="69"/>
      <c r="B4" s="69"/>
      <c r="C4" s="69"/>
      <c r="D4" s="69"/>
      <c r="E4" s="69"/>
      <c r="F4" s="72"/>
      <c r="G4" s="7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</row>
    <row r="5" spans="1:191" ht="13.5" customHeight="1" x14ac:dyDescent="0.25">
      <c r="A5" s="8" t="s">
        <v>1</v>
      </c>
      <c r="B5" s="3">
        <v>60</v>
      </c>
      <c r="C5" s="2" t="s">
        <v>6</v>
      </c>
      <c r="D5" s="5">
        <v>1</v>
      </c>
      <c r="E5" s="6">
        <v>53743.839999999997</v>
      </c>
      <c r="F5" s="7">
        <f>E5-G5</f>
        <v>30291.99</v>
      </c>
      <c r="G5" s="6">
        <v>23451.85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ht="13.5" customHeight="1" x14ac:dyDescent="0.25">
      <c r="A6" s="8" t="s">
        <v>11</v>
      </c>
      <c r="B6" s="3">
        <v>61</v>
      </c>
      <c r="C6" s="2" t="s">
        <v>6</v>
      </c>
      <c r="D6" s="5">
        <v>1</v>
      </c>
      <c r="E6" s="6">
        <v>1975.09</v>
      </c>
      <c r="F6" s="7">
        <f>E6-G6</f>
        <v>1493.79</v>
      </c>
      <c r="G6" s="6">
        <v>481.3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191" ht="13.5" customHeight="1" x14ac:dyDescent="0.25">
      <c r="A7" s="8" t="s">
        <v>180</v>
      </c>
      <c r="B7" s="3">
        <v>846</v>
      </c>
      <c r="C7" s="2">
        <v>2008</v>
      </c>
      <c r="D7" s="5">
        <v>35</v>
      </c>
      <c r="E7" s="6">
        <v>150</v>
      </c>
      <c r="F7" s="7">
        <v>82.14</v>
      </c>
      <c r="G7" s="6">
        <v>67.86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</row>
    <row r="8" spans="1:191" x14ac:dyDescent="0.25">
      <c r="A8" s="9" t="s">
        <v>2</v>
      </c>
      <c r="B8" s="9" t="s">
        <v>4</v>
      </c>
      <c r="C8" s="11" t="s">
        <v>4</v>
      </c>
      <c r="D8" s="11" t="s">
        <v>4</v>
      </c>
      <c r="E8" s="19">
        <f>SUM(E5:E6)</f>
        <v>55718.93</v>
      </c>
      <c r="F8" s="19">
        <f>E8-G8</f>
        <v>31785.78</v>
      </c>
      <c r="G8" s="19">
        <f>SUM(G5:G6)</f>
        <v>23933.15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</row>
    <row r="9" spans="1:191" ht="16.5" customHeight="1" x14ac:dyDescent="0.3">
      <c r="A9" s="82" t="s">
        <v>8</v>
      </c>
      <c r="B9" s="83"/>
      <c r="C9" s="83"/>
      <c r="D9" s="83"/>
      <c r="E9" s="83"/>
      <c r="F9" s="83"/>
      <c r="G9" s="8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</row>
    <row r="10" spans="1:191" ht="16.5" customHeight="1" x14ac:dyDescent="0.25">
      <c r="A10" s="75" t="s">
        <v>0</v>
      </c>
      <c r="B10" s="69" t="s">
        <v>3</v>
      </c>
      <c r="C10" s="69" t="s">
        <v>5</v>
      </c>
      <c r="D10" s="69" t="s">
        <v>162</v>
      </c>
      <c r="E10" s="69" t="str">
        <f>E3</f>
        <v>Балансова вартість</v>
      </c>
      <c r="F10" s="71" t="str">
        <f>F3</f>
        <v>Знос на   01.07.2022р.</v>
      </c>
      <c r="G10" s="69" t="str">
        <f>G3</f>
        <v>Залишкова вартість на 01.07.2022р.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191" ht="15" customHeight="1" x14ac:dyDescent="0.25">
      <c r="A11" s="75"/>
      <c r="B11" s="69"/>
      <c r="C11" s="69"/>
      <c r="D11" s="69"/>
      <c r="E11" s="69"/>
      <c r="F11" s="72"/>
      <c r="G11" s="6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</row>
    <row r="12" spans="1:191" ht="27" customHeight="1" x14ac:dyDescent="0.25">
      <c r="A12" s="14" t="s">
        <v>12</v>
      </c>
      <c r="B12" s="3">
        <v>62</v>
      </c>
      <c r="C12" s="2" t="s">
        <v>6</v>
      </c>
      <c r="D12" s="5">
        <v>1</v>
      </c>
      <c r="E12" s="6">
        <v>29625.06</v>
      </c>
      <c r="F12" s="7">
        <f>E12-G12</f>
        <v>28962.62</v>
      </c>
      <c r="G12" s="6">
        <v>662.44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191" ht="26.25" customHeight="1" x14ac:dyDescent="0.25">
      <c r="A13" s="14" t="s">
        <v>12</v>
      </c>
      <c r="B13" s="3">
        <v>63</v>
      </c>
      <c r="C13" s="2" t="s">
        <v>6</v>
      </c>
      <c r="D13" s="5">
        <v>1</v>
      </c>
      <c r="E13" s="6">
        <v>29625.06</v>
      </c>
      <c r="F13" s="7">
        <f t="shared" ref="F13:F34" si="0">E13-G13</f>
        <v>28962.62</v>
      </c>
      <c r="G13" s="6">
        <v>662.44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</row>
    <row r="14" spans="1:191" ht="13.5" customHeight="1" x14ac:dyDescent="0.25">
      <c r="A14" s="14" t="s">
        <v>13</v>
      </c>
      <c r="B14" s="3">
        <v>68</v>
      </c>
      <c r="C14" s="2" t="s">
        <v>6</v>
      </c>
      <c r="D14" s="5">
        <v>1</v>
      </c>
      <c r="E14" s="6">
        <v>1700</v>
      </c>
      <c r="F14" s="7">
        <f t="shared" si="0"/>
        <v>1700</v>
      </c>
      <c r="G14" s="6"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</row>
    <row r="15" spans="1:191" ht="13.5" customHeight="1" x14ac:dyDescent="0.25">
      <c r="A15" s="14" t="s">
        <v>14</v>
      </c>
      <c r="B15" s="3">
        <v>69</v>
      </c>
      <c r="C15" s="2" t="s">
        <v>6</v>
      </c>
      <c r="D15" s="5">
        <v>1</v>
      </c>
      <c r="E15" s="6">
        <v>1500</v>
      </c>
      <c r="F15" s="7">
        <f t="shared" si="0"/>
        <v>1500</v>
      </c>
      <c r="G15" s="6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</row>
    <row r="16" spans="1:191" ht="13.5" customHeight="1" x14ac:dyDescent="0.25">
      <c r="A16" s="14" t="s">
        <v>15</v>
      </c>
      <c r="B16" s="3">
        <v>70</v>
      </c>
      <c r="C16" s="2" t="s">
        <v>6</v>
      </c>
      <c r="D16" s="5">
        <v>1</v>
      </c>
      <c r="E16" s="6">
        <v>150</v>
      </c>
      <c r="F16" s="7">
        <f t="shared" si="0"/>
        <v>150</v>
      </c>
      <c r="G16" s="6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</row>
    <row r="17" spans="1:191" ht="13.5" customHeight="1" x14ac:dyDescent="0.25">
      <c r="A17" s="14" t="s">
        <v>16</v>
      </c>
      <c r="B17" s="3">
        <v>71</v>
      </c>
      <c r="C17" s="2" t="s">
        <v>6</v>
      </c>
      <c r="D17" s="5">
        <v>1</v>
      </c>
      <c r="E17" s="6">
        <v>1000</v>
      </c>
      <c r="F17" s="7">
        <f t="shared" si="0"/>
        <v>1000</v>
      </c>
      <c r="G17" s="6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</row>
    <row r="18" spans="1:191" ht="13.5" customHeight="1" x14ac:dyDescent="0.25">
      <c r="A18" s="14" t="s">
        <v>17</v>
      </c>
      <c r="B18" s="3">
        <v>72</v>
      </c>
      <c r="C18" s="2" t="s">
        <v>6</v>
      </c>
      <c r="D18" s="5">
        <v>1</v>
      </c>
      <c r="E18" s="6">
        <v>1800</v>
      </c>
      <c r="F18" s="7">
        <f t="shared" si="0"/>
        <v>1800</v>
      </c>
      <c r="G18" s="6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</row>
    <row r="19" spans="1:191" ht="27" customHeight="1" x14ac:dyDescent="0.25">
      <c r="A19" s="14" t="s">
        <v>18</v>
      </c>
      <c r="B19" s="3">
        <v>73</v>
      </c>
      <c r="C19" s="2" t="s">
        <v>6</v>
      </c>
      <c r="D19" s="5">
        <v>1</v>
      </c>
      <c r="E19" s="6">
        <v>500</v>
      </c>
      <c r="F19" s="7">
        <f t="shared" si="0"/>
        <v>500</v>
      </c>
      <c r="G19" s="6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</row>
    <row r="20" spans="1:191" ht="13.5" customHeight="1" x14ac:dyDescent="0.25">
      <c r="A20" s="14" t="s">
        <v>19</v>
      </c>
      <c r="B20" s="3">
        <v>74</v>
      </c>
      <c r="C20" s="2" t="s">
        <v>6</v>
      </c>
      <c r="D20" s="5">
        <v>1</v>
      </c>
      <c r="E20" s="6">
        <v>500</v>
      </c>
      <c r="F20" s="7">
        <f t="shared" si="0"/>
        <v>500</v>
      </c>
      <c r="G20" s="6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</row>
    <row r="21" spans="1:191" ht="15" customHeight="1" x14ac:dyDescent="0.25">
      <c r="A21" s="12" t="s">
        <v>20</v>
      </c>
      <c r="B21" s="3">
        <v>75</v>
      </c>
      <c r="C21" s="2"/>
      <c r="D21" s="5"/>
      <c r="E21" s="6"/>
      <c r="F21" s="7"/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 ht="13.5" customHeight="1" x14ac:dyDescent="0.25">
      <c r="A22" s="14" t="s">
        <v>21</v>
      </c>
      <c r="B22" s="3">
        <v>76</v>
      </c>
      <c r="C22" s="2" t="s">
        <v>6</v>
      </c>
      <c r="D22" s="5">
        <v>1</v>
      </c>
      <c r="E22" s="6">
        <v>600</v>
      </c>
      <c r="F22" s="7">
        <f t="shared" si="0"/>
        <v>600</v>
      </c>
      <c r="G22" s="6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</row>
    <row r="23" spans="1:191" ht="13.5" customHeight="1" x14ac:dyDescent="0.25">
      <c r="A23" s="14" t="s">
        <v>22</v>
      </c>
      <c r="B23" s="3">
        <v>77</v>
      </c>
      <c r="C23" s="2" t="s">
        <v>6</v>
      </c>
      <c r="D23" s="5">
        <v>1</v>
      </c>
      <c r="E23" s="6">
        <v>800</v>
      </c>
      <c r="F23" s="7">
        <f t="shared" si="0"/>
        <v>800</v>
      </c>
      <c r="G23" s="6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</row>
    <row r="24" spans="1:191" ht="13.5" customHeight="1" x14ac:dyDescent="0.25">
      <c r="A24" s="12" t="s">
        <v>28</v>
      </c>
      <c r="B24" s="3"/>
      <c r="C24" s="2"/>
      <c r="D24" s="5"/>
      <c r="E24" s="6"/>
      <c r="F24" s="7"/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</row>
    <row r="25" spans="1:191" ht="27" customHeight="1" x14ac:dyDescent="0.25">
      <c r="A25" s="15" t="s">
        <v>23</v>
      </c>
      <c r="B25" s="3"/>
      <c r="C25" s="2"/>
      <c r="D25" s="5"/>
      <c r="E25" s="6"/>
      <c r="F25" s="7"/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</row>
    <row r="26" spans="1:191" ht="13.5" customHeight="1" x14ac:dyDescent="0.25">
      <c r="A26" s="14" t="s">
        <v>24</v>
      </c>
      <c r="B26" s="3">
        <v>78</v>
      </c>
      <c r="C26" s="2" t="s">
        <v>6</v>
      </c>
      <c r="D26" s="5">
        <v>1</v>
      </c>
      <c r="E26" s="6">
        <v>1050</v>
      </c>
      <c r="F26" s="7">
        <f t="shared" si="0"/>
        <v>1050</v>
      </c>
      <c r="G26" s="6">
        <v>0</v>
      </c>
      <c r="H26" s="1"/>
      <c r="I26" s="1"/>
      <c r="J26" s="1"/>
      <c r="K26" s="1" t="s">
        <v>155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191" ht="13.5" customHeight="1" x14ac:dyDescent="0.25">
      <c r="A27" s="14" t="s">
        <v>25</v>
      </c>
      <c r="B27" s="3">
        <v>79</v>
      </c>
      <c r="C27" s="2" t="s">
        <v>6</v>
      </c>
      <c r="D27" s="5">
        <v>1</v>
      </c>
      <c r="E27" s="6">
        <v>6909.69</v>
      </c>
      <c r="F27" s="7">
        <f t="shared" si="0"/>
        <v>6909.69</v>
      </c>
      <c r="G27" s="6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 ht="13.5" customHeight="1" x14ac:dyDescent="0.25">
      <c r="A28" s="14" t="s">
        <v>26</v>
      </c>
      <c r="B28" s="3">
        <v>80</v>
      </c>
      <c r="C28" s="2" t="s">
        <v>6</v>
      </c>
      <c r="D28" s="5">
        <v>1</v>
      </c>
      <c r="E28" s="6">
        <v>1702.69</v>
      </c>
      <c r="F28" s="7">
        <f t="shared" si="0"/>
        <v>1702.69</v>
      </c>
      <c r="G28" s="6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</row>
    <row r="29" spans="1:191" ht="13.5" customHeight="1" x14ac:dyDescent="0.25">
      <c r="A29" s="14" t="s">
        <v>27</v>
      </c>
      <c r="B29" s="3">
        <v>83</v>
      </c>
      <c r="C29" s="2" t="s">
        <v>6</v>
      </c>
      <c r="D29" s="5">
        <v>1</v>
      </c>
      <c r="E29" s="6">
        <v>300</v>
      </c>
      <c r="F29" s="7">
        <f t="shared" si="0"/>
        <v>300</v>
      </c>
      <c r="G29" s="6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 ht="13.5" customHeight="1" x14ac:dyDescent="0.25">
      <c r="A30" s="14" t="s">
        <v>27</v>
      </c>
      <c r="B30" s="3"/>
      <c r="C30" s="2" t="s">
        <v>6</v>
      </c>
      <c r="D30" s="5">
        <v>1</v>
      </c>
      <c r="E30" s="6">
        <v>300</v>
      </c>
      <c r="F30" s="7">
        <f t="shared" si="0"/>
        <v>300</v>
      </c>
      <c r="G30" s="6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 ht="26.25" customHeight="1" x14ac:dyDescent="0.25">
      <c r="A31" s="14" t="s">
        <v>150</v>
      </c>
      <c r="B31" s="3">
        <v>1228</v>
      </c>
      <c r="C31" s="2">
        <v>2014</v>
      </c>
      <c r="D31" s="5">
        <v>1</v>
      </c>
      <c r="E31" s="6">
        <v>98500</v>
      </c>
      <c r="F31" s="7">
        <f>E31-G31</f>
        <v>50344.24</v>
      </c>
      <c r="G31" s="43">
        <v>48155.76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 ht="13.5" customHeight="1" x14ac:dyDescent="0.25">
      <c r="A32" s="15" t="s">
        <v>181</v>
      </c>
      <c r="B32" s="3">
        <v>1271</v>
      </c>
      <c r="C32" s="2">
        <v>2015</v>
      </c>
      <c r="D32" s="5">
        <v>1</v>
      </c>
      <c r="E32" s="6">
        <v>1208.17</v>
      </c>
      <c r="F32" s="7">
        <v>1208.17</v>
      </c>
      <c r="G32" s="6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</row>
    <row r="33" spans="1:191" ht="13.5" customHeight="1" x14ac:dyDescent="0.25">
      <c r="A33" s="15" t="s">
        <v>182</v>
      </c>
      <c r="B33" s="3">
        <v>967</v>
      </c>
      <c r="C33" s="2">
        <v>2011</v>
      </c>
      <c r="D33" s="5">
        <v>1</v>
      </c>
      <c r="E33" s="6">
        <v>6237.15</v>
      </c>
      <c r="F33" s="7">
        <v>6237.15</v>
      </c>
      <c r="G33" s="6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 ht="15" customHeight="1" x14ac:dyDescent="0.25">
      <c r="A34" s="13" t="s">
        <v>2</v>
      </c>
      <c r="B34" s="9" t="s">
        <v>4</v>
      </c>
      <c r="C34" s="11" t="s">
        <v>4</v>
      </c>
      <c r="D34" s="11" t="s">
        <v>4</v>
      </c>
      <c r="E34" s="19">
        <f>SUM(E12:E33)</f>
        <v>184007.82</v>
      </c>
      <c r="F34" s="19">
        <f t="shared" si="0"/>
        <v>134527.18</v>
      </c>
      <c r="G34" s="19">
        <f>SUM(G12:G33)</f>
        <v>49480.639999999999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ht="15" customHeight="1" x14ac:dyDescent="0.25">
      <c r="A35" s="13"/>
      <c r="B35" s="9"/>
      <c r="C35" s="11"/>
      <c r="D35" s="11"/>
      <c r="E35" s="19"/>
      <c r="F35" s="48"/>
      <c r="G35" s="1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ht="15" customHeight="1" x14ac:dyDescent="0.25">
      <c r="A36" s="76" t="s">
        <v>183</v>
      </c>
      <c r="B36" s="77"/>
      <c r="C36" s="77"/>
      <c r="D36" s="77"/>
      <c r="E36" s="77"/>
      <c r="F36" s="77"/>
      <c r="G36" s="7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ht="15" customHeight="1" x14ac:dyDescent="0.25">
      <c r="A37" s="75" t="s">
        <v>0</v>
      </c>
      <c r="B37" s="69" t="s">
        <v>3</v>
      </c>
      <c r="C37" s="69" t="s">
        <v>5</v>
      </c>
      <c r="D37" s="69" t="s">
        <v>162</v>
      </c>
      <c r="E37" s="79" t="s">
        <v>29</v>
      </c>
      <c r="F37" s="71" t="s">
        <v>184</v>
      </c>
      <c r="G37" s="69" t="s">
        <v>185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x14ac:dyDescent="0.25">
      <c r="A38" s="75"/>
      <c r="B38" s="69"/>
      <c r="C38" s="69"/>
      <c r="D38" s="69"/>
      <c r="E38" s="79"/>
      <c r="F38" s="72"/>
      <c r="G38" s="6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x14ac:dyDescent="0.25">
      <c r="A39" s="14" t="s">
        <v>186</v>
      </c>
      <c r="B39" s="3">
        <v>631</v>
      </c>
      <c r="C39" s="2">
        <v>2003</v>
      </c>
      <c r="D39" s="5">
        <v>1</v>
      </c>
      <c r="E39" s="6">
        <v>1560</v>
      </c>
      <c r="F39" s="7">
        <v>1560</v>
      </c>
      <c r="G39" s="6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x14ac:dyDescent="0.25">
      <c r="A40" s="14" t="s">
        <v>187</v>
      </c>
      <c r="B40" s="3">
        <v>832</v>
      </c>
      <c r="C40" s="2">
        <v>2008</v>
      </c>
      <c r="D40" s="5">
        <v>1</v>
      </c>
      <c r="E40" s="6">
        <v>31101.19</v>
      </c>
      <c r="F40" s="7">
        <v>31101.19</v>
      </c>
      <c r="G40" s="6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x14ac:dyDescent="0.25">
      <c r="A41" s="14" t="s">
        <v>172</v>
      </c>
      <c r="B41" s="3">
        <v>1398</v>
      </c>
      <c r="C41" s="2">
        <v>2018</v>
      </c>
      <c r="D41" s="5">
        <v>1</v>
      </c>
      <c r="E41" s="6">
        <v>79019.960000000006</v>
      </c>
      <c r="F41" s="7">
        <v>69095.45</v>
      </c>
      <c r="G41" s="6">
        <v>9924.51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ht="26.25" x14ac:dyDescent="0.25">
      <c r="A42" s="14" t="s">
        <v>188</v>
      </c>
      <c r="B42" s="3">
        <v>1336</v>
      </c>
      <c r="C42" s="2">
        <v>2016</v>
      </c>
      <c r="D42" s="5">
        <v>1</v>
      </c>
      <c r="E42" s="6">
        <v>1125</v>
      </c>
      <c r="F42" s="7">
        <v>1125</v>
      </c>
      <c r="G42" s="6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x14ac:dyDescent="0.25">
      <c r="A43" s="14"/>
      <c r="B43" s="3"/>
      <c r="C43" s="2"/>
      <c r="D43" s="5">
        <v>1</v>
      </c>
      <c r="E43" s="6"/>
      <c r="F43" s="7"/>
      <c r="G43" s="6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x14ac:dyDescent="0.25">
      <c r="A44" s="14"/>
      <c r="B44" s="3"/>
      <c r="C44" s="2"/>
      <c r="D44" s="5"/>
      <c r="E44" s="49">
        <f>SUM(E39:E43)</f>
        <v>112806.15</v>
      </c>
      <c r="F44" s="50">
        <f>SUM(F39:F43)</f>
        <v>102881.64</v>
      </c>
      <c r="G44" s="49">
        <v>9924.51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x14ac:dyDescent="0.25">
      <c r="A45" s="51"/>
      <c r="B45" s="51"/>
      <c r="C45" s="51"/>
      <c r="D45" s="51"/>
      <c r="E45" s="51"/>
      <c r="F45" s="51"/>
      <c r="G45" s="5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x14ac:dyDescent="0.25">
      <c r="A46" s="54" t="s">
        <v>189</v>
      </c>
      <c r="B46" s="51"/>
      <c r="C46" s="51"/>
      <c r="D46" s="51"/>
      <c r="E46" s="53">
        <f>E8+E34+E44</f>
        <v>352532.9</v>
      </c>
      <c r="F46" s="54">
        <f>F8+F34+F44</f>
        <v>269194.59999999998</v>
      </c>
      <c r="G46" s="54">
        <f>G8+G34+G44</f>
        <v>83338.3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  <row r="86" spans="1:19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</row>
    <row r="88" spans="1:19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</row>
    <row r="89" spans="1:19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</row>
    <row r="90" spans="1:19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</row>
    <row r="91" spans="1:19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</row>
    <row r="92" spans="1:19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</row>
    <row r="93" spans="1:19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</row>
    <row r="94" spans="1:19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</row>
    <row r="95" spans="1:19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</row>
    <row r="96" spans="1:19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</row>
    <row r="97" spans="1:19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</row>
    <row r="98" spans="1:19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</row>
    <row r="99" spans="1:19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</row>
    <row r="100" spans="1:19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</row>
    <row r="101" spans="1:19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</row>
    <row r="102" spans="1:19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</row>
    <row r="103" spans="1:19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</row>
    <row r="104" spans="1:19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</row>
    <row r="105" spans="1:19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</row>
    <row r="106" spans="1:19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</row>
    <row r="107" spans="1:19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</row>
    <row r="108" spans="1:19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</row>
    <row r="109" spans="1:19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</row>
    <row r="110" spans="1:19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</row>
    <row r="111" spans="1:19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</row>
    <row r="112" spans="1:19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</row>
    <row r="113" spans="1:19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</row>
    <row r="114" spans="1:19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</row>
    <row r="115" spans="1:19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</row>
    <row r="116" spans="1:19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</row>
    <row r="117" spans="1:19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</row>
    <row r="118" spans="1:19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</row>
    <row r="119" spans="1:19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</row>
    <row r="120" spans="1:19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</row>
    <row r="121" spans="1:19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</row>
    <row r="122" spans="1:19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</row>
    <row r="123" spans="1:19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</row>
    <row r="124" spans="1:19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</row>
    <row r="125" spans="1:19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</row>
    <row r="126" spans="1:19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</row>
    <row r="127" spans="1:19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</row>
    <row r="128" spans="1:19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</row>
    <row r="129" spans="1:19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</row>
    <row r="130" spans="1:19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</row>
    <row r="131" spans="1:19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</row>
    <row r="132" spans="1:19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</row>
    <row r="133" spans="1:19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</row>
    <row r="134" spans="1:19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</row>
    <row r="135" spans="1:19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</row>
    <row r="136" spans="1:19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</row>
    <row r="137" spans="1:19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</row>
    <row r="138" spans="1:19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</row>
    <row r="139" spans="1:19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</row>
    <row r="140" spans="1:19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</row>
    <row r="141" spans="1:19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</row>
    <row r="142" spans="1:19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</row>
    <row r="143" spans="1:19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</row>
    <row r="144" spans="1:19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</row>
    <row r="145" spans="1:19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</row>
    <row r="146" spans="1:19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</row>
    <row r="147" spans="1:19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</row>
    <row r="148" spans="1:19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</row>
    <row r="149" spans="1:19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</row>
    <row r="150" spans="1:19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</row>
    <row r="151" spans="1:19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</row>
    <row r="152" spans="1:19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</row>
    <row r="153" spans="1:19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</row>
    <row r="154" spans="1:19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</row>
    <row r="155" spans="1:19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</row>
    <row r="156" spans="1:19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</row>
    <row r="157" spans="1:19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</row>
    <row r="158" spans="1:19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</row>
    <row r="159" spans="1:19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</row>
    <row r="160" spans="1:19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</row>
    <row r="161" spans="1:19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</row>
    <row r="162" spans="1:19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</row>
    <row r="163" spans="1:19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</row>
    <row r="164" spans="1:19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</row>
    <row r="165" spans="1:19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</row>
    <row r="166" spans="1:19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</row>
    <row r="167" spans="1:19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</row>
    <row r="168" spans="1:19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</row>
    <row r="169" spans="1:19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</row>
    <row r="170" spans="1:19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</row>
    <row r="171" spans="1:19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</row>
    <row r="172" spans="1:19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</row>
    <row r="173" spans="1:19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</row>
    <row r="174" spans="1:19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</row>
    <row r="175" spans="1:19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</row>
    <row r="176" spans="1:19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</row>
    <row r="177" spans="1:19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</row>
    <row r="178" spans="1:19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</row>
    <row r="179" spans="1:19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</row>
    <row r="180" spans="1:19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</row>
    <row r="181" spans="1:19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</row>
    <row r="182" spans="1:19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</row>
    <row r="183" spans="1:19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</row>
    <row r="184" spans="1:19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</row>
    <row r="185" spans="1:19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</row>
    <row r="186" spans="1:19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</row>
    <row r="187" spans="1:19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</row>
    <row r="188" spans="1:19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</row>
    <row r="189" spans="1:19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</row>
    <row r="190" spans="1:19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</row>
    <row r="191" spans="1:19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</row>
    <row r="192" spans="1:19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</row>
    <row r="193" spans="1:19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</row>
    <row r="194" spans="1:19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</row>
    <row r="195" spans="1:19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</row>
    <row r="196" spans="1:19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</row>
    <row r="197" spans="1:19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</row>
  </sheetData>
  <mergeCells count="25">
    <mergeCell ref="A9:G9"/>
    <mergeCell ref="A10:A11"/>
    <mergeCell ref="C10:C11"/>
    <mergeCell ref="D10:D11"/>
    <mergeCell ref="E10:E11"/>
    <mergeCell ref="A1:G1"/>
    <mergeCell ref="A2:G2"/>
    <mergeCell ref="A3:A4"/>
    <mergeCell ref="B3:B4"/>
    <mergeCell ref="G3:G4"/>
    <mergeCell ref="C3:C4"/>
    <mergeCell ref="D3:D4"/>
    <mergeCell ref="E3:E4"/>
    <mergeCell ref="F3:F4"/>
    <mergeCell ref="G37:G38"/>
    <mergeCell ref="A36:G36"/>
    <mergeCell ref="F10:F11"/>
    <mergeCell ref="A37:A38"/>
    <mergeCell ref="B37:B38"/>
    <mergeCell ref="C37:C38"/>
    <mergeCell ref="D37:D38"/>
    <mergeCell ref="E37:E38"/>
    <mergeCell ref="F37:F38"/>
    <mergeCell ref="B10:B11"/>
    <mergeCell ref="G10:G11"/>
  </mergeCells>
  <phoneticPr fontId="10" type="noConversion"/>
  <pageMargins left="0.39370078740157483" right="0.39370078740157483" top="0.39370078740157483" bottom="0" header="0.11811023622047245" footer="0.11811023622047245"/>
  <pageSetup paperSize="9" scale="76" orientation="portrait" r:id="rId1"/>
  <ignoredErrors>
    <ignoredError sqref="F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J207"/>
  <sheetViews>
    <sheetView tabSelected="1" topLeftCell="A13" workbookViewId="0">
      <selection activeCell="E31" sqref="E31"/>
    </sheetView>
  </sheetViews>
  <sheetFormatPr defaultRowHeight="15" x14ac:dyDescent="0.25"/>
  <cols>
    <col min="1" max="1" width="8.140625" customWidth="1"/>
    <col min="2" max="2" width="19.140625" customWidth="1"/>
    <col min="3" max="3" width="8" customWidth="1"/>
    <col min="4" max="4" width="9.5703125" customWidth="1"/>
    <col min="5" max="5" width="9.85546875" customWidth="1"/>
    <col min="6" max="6" width="10.28515625" customWidth="1"/>
    <col min="7" max="7" width="11.42578125" customWidth="1"/>
    <col min="8" max="8" width="11.7109375" customWidth="1"/>
  </cols>
  <sheetData>
    <row r="1" spans="2:192" ht="20.25" x14ac:dyDescent="0.25">
      <c r="B1" s="68" t="s">
        <v>30</v>
      </c>
      <c r="C1" s="68"/>
      <c r="D1" s="68"/>
      <c r="E1" s="68"/>
      <c r="F1" s="6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</row>
    <row r="2" spans="2:192" ht="20.25" x14ac:dyDescent="0.25">
      <c r="B2" s="32"/>
      <c r="C2" s="32"/>
      <c r="D2" s="32"/>
      <c r="E2" s="32"/>
      <c r="F2" s="3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</row>
    <row r="3" spans="2:192" ht="20.25" x14ac:dyDescent="0.3">
      <c r="B3" s="56" t="s">
        <v>7</v>
      </c>
      <c r="C3" s="56"/>
      <c r="D3" s="56"/>
      <c r="E3" s="56"/>
      <c r="F3" s="5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</row>
    <row r="4" spans="2:192" ht="20.25" x14ac:dyDescent="0.3">
      <c r="B4" s="35"/>
      <c r="C4" s="35"/>
      <c r="D4" s="35"/>
      <c r="E4" s="35"/>
      <c r="F4" s="3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</row>
    <row r="5" spans="2:192" ht="16.5" customHeight="1" x14ac:dyDescent="0.25">
      <c r="B5" s="69" t="s">
        <v>0</v>
      </c>
      <c r="C5" s="69" t="s">
        <v>3</v>
      </c>
      <c r="D5" s="69" t="s">
        <v>5</v>
      </c>
      <c r="E5" s="69" t="s">
        <v>162</v>
      </c>
      <c r="F5" s="69" t="s">
        <v>29</v>
      </c>
      <c r="G5" s="71" t="s">
        <v>158</v>
      </c>
      <c r="H5" s="70" t="s">
        <v>157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</row>
    <row r="6" spans="2:192" ht="20.45" customHeight="1" x14ac:dyDescent="0.25">
      <c r="B6" s="69"/>
      <c r="C6" s="69"/>
      <c r="D6" s="69"/>
      <c r="E6" s="69"/>
      <c r="F6" s="69"/>
      <c r="G6" s="72"/>
      <c r="H6" s="7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</row>
    <row r="7" spans="2:192" ht="16.5" customHeight="1" x14ac:dyDescent="0.25">
      <c r="B7" s="38"/>
      <c r="C7" s="39"/>
      <c r="D7" s="39"/>
      <c r="E7" s="39"/>
      <c r="F7" s="39"/>
      <c r="G7" s="40"/>
      <c r="H7" s="3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</row>
    <row r="8" spans="2:192" ht="16.5" customHeight="1" x14ac:dyDescent="0.25">
      <c r="B8" s="8" t="s">
        <v>1</v>
      </c>
      <c r="C8" s="3">
        <v>1075</v>
      </c>
      <c r="D8" s="2">
        <v>1981</v>
      </c>
      <c r="E8" s="5">
        <v>1</v>
      </c>
      <c r="F8" s="21">
        <v>4585</v>
      </c>
      <c r="G8" s="22">
        <v>2574.02</v>
      </c>
      <c r="H8" s="20">
        <f>F8-G8</f>
        <v>2010.98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</row>
    <row r="9" spans="2:192" ht="33.75" customHeight="1" x14ac:dyDescent="0.25">
      <c r="B9" s="8" t="s">
        <v>197</v>
      </c>
      <c r="C9" s="3">
        <v>1411</v>
      </c>
      <c r="D9" s="2">
        <v>2019</v>
      </c>
      <c r="E9" s="5">
        <v>1</v>
      </c>
      <c r="F9" s="60" t="s">
        <v>198</v>
      </c>
      <c r="G9" s="22">
        <v>6182.42</v>
      </c>
      <c r="H9" s="20">
        <v>4416.12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</row>
    <row r="10" spans="2:192" ht="16.5" customHeight="1" x14ac:dyDescent="0.25">
      <c r="B10" s="9" t="s">
        <v>2</v>
      </c>
      <c r="C10" s="9" t="s">
        <v>4</v>
      </c>
      <c r="D10" s="11" t="s">
        <v>4</v>
      </c>
      <c r="E10" s="11" t="s">
        <v>4</v>
      </c>
      <c r="F10" s="59">
        <v>15183.54</v>
      </c>
      <c r="G10" s="19">
        <f>G8+G9</f>
        <v>8756.44</v>
      </c>
      <c r="H10" s="19">
        <f>H8+H9</f>
        <v>6427.1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</row>
    <row r="11" spans="2:192" ht="21" customHeigh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</row>
    <row r="12" spans="2:192" ht="21.75" customHeight="1" x14ac:dyDescent="0.3">
      <c r="B12" s="73" t="s">
        <v>8</v>
      </c>
      <c r="C12" s="73"/>
      <c r="D12" s="73"/>
      <c r="E12" s="73"/>
      <c r="F12" s="73"/>
      <c r="G12" s="73"/>
      <c r="H12" s="7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</row>
    <row r="13" spans="2:192" ht="21.75" customHeight="1" x14ac:dyDescent="0.3">
      <c r="B13" s="35"/>
      <c r="C13" s="35"/>
      <c r="D13" s="35"/>
      <c r="E13" s="35"/>
      <c r="F13" s="3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</row>
    <row r="14" spans="2:192" ht="16.5" customHeight="1" x14ac:dyDescent="0.25">
      <c r="B14" s="75" t="s">
        <v>0</v>
      </c>
      <c r="C14" s="69" t="s">
        <v>3</v>
      </c>
      <c r="D14" s="69" t="s">
        <v>5</v>
      </c>
      <c r="E14" s="69" t="s">
        <v>190</v>
      </c>
      <c r="F14" s="69" t="s">
        <v>29</v>
      </c>
      <c r="G14" s="84" t="str">
        <f>G5</f>
        <v>Знос на   01.07.2022р.</v>
      </c>
      <c r="H14" s="84" t="str">
        <f>H5</f>
        <v>Залишкова вартість на 01.07.2022р.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</row>
    <row r="15" spans="2:192" ht="23.25" customHeight="1" x14ac:dyDescent="0.25">
      <c r="B15" s="75"/>
      <c r="C15" s="69"/>
      <c r="D15" s="69"/>
      <c r="E15" s="69"/>
      <c r="F15" s="69"/>
      <c r="G15" s="85"/>
      <c r="H15" s="8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</row>
    <row r="16" spans="2:192" ht="16.5" customHeight="1" x14ac:dyDescent="0.25">
      <c r="B16" s="38"/>
      <c r="C16" s="39"/>
      <c r="D16" s="39"/>
      <c r="E16" s="39"/>
      <c r="F16" s="39"/>
      <c r="G16" s="40"/>
      <c r="H16" s="3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</row>
    <row r="17" spans="2:179" ht="16.5" customHeight="1" x14ac:dyDescent="0.25">
      <c r="B17" s="8" t="s">
        <v>31</v>
      </c>
      <c r="C17" s="3">
        <v>1076</v>
      </c>
      <c r="D17" s="2" t="s">
        <v>59</v>
      </c>
      <c r="E17" s="5">
        <v>1</v>
      </c>
      <c r="F17" s="21">
        <v>450</v>
      </c>
      <c r="G17" s="22">
        <v>386.25</v>
      </c>
      <c r="H17" s="20">
        <f>F17-G17</f>
        <v>63.75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</row>
    <row r="18" spans="2:179" ht="16.5" customHeight="1" x14ac:dyDescent="0.25">
      <c r="B18" s="8" t="s">
        <v>32</v>
      </c>
      <c r="C18" s="3">
        <v>1077</v>
      </c>
      <c r="D18" s="2" t="s">
        <v>59</v>
      </c>
      <c r="E18" s="5">
        <v>1</v>
      </c>
      <c r="F18" s="21">
        <v>188</v>
      </c>
      <c r="G18" s="22">
        <v>161.4</v>
      </c>
      <c r="H18" s="20">
        <f>F18-G18</f>
        <v>26.6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</row>
    <row r="19" spans="2:179" ht="43.5" customHeight="1" x14ac:dyDescent="0.25">
      <c r="B19" s="8" t="s">
        <v>199</v>
      </c>
      <c r="C19" s="3">
        <v>1412</v>
      </c>
      <c r="D19" s="2" t="s">
        <v>200</v>
      </c>
      <c r="E19" s="5">
        <v>1</v>
      </c>
      <c r="F19" s="21">
        <v>164206.6</v>
      </c>
      <c r="G19" s="22">
        <v>31016.84</v>
      </c>
      <c r="H19" s="20">
        <v>133189.76000000001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2:179" ht="29.25" customHeight="1" x14ac:dyDescent="0.25">
      <c r="B20" s="8" t="s">
        <v>201</v>
      </c>
      <c r="C20" s="3">
        <v>1134</v>
      </c>
      <c r="D20" s="2">
        <v>2014</v>
      </c>
      <c r="E20" s="5">
        <v>1</v>
      </c>
      <c r="F20" s="21">
        <v>3205</v>
      </c>
      <c r="G20" s="22">
        <v>3205</v>
      </c>
      <c r="H20" s="20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2:179" ht="16.5" customHeight="1" x14ac:dyDescent="0.25">
      <c r="B21" s="9" t="s">
        <v>2</v>
      </c>
      <c r="C21" s="9" t="s">
        <v>4</v>
      </c>
      <c r="D21" s="11" t="s">
        <v>4</v>
      </c>
      <c r="E21" s="11" t="s">
        <v>4</v>
      </c>
      <c r="F21" s="19">
        <f>SUM(F17:F20)</f>
        <v>168049.6</v>
      </c>
      <c r="G21" s="19">
        <f t="shared" ref="G21:H21" si="0">SUM(G17:G20)</f>
        <v>34769.49</v>
      </c>
      <c r="H21" s="19">
        <f t="shared" si="0"/>
        <v>133280.10999999999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2:179" ht="13.5" customHeight="1" x14ac:dyDescent="0.25">
      <c r="B22" s="51"/>
      <c r="C22" s="51"/>
      <c r="D22" s="51"/>
      <c r="E22" s="51"/>
      <c r="F22" s="51"/>
      <c r="G22" s="51"/>
      <c r="H22" s="5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2:179" ht="13.5" customHeight="1" x14ac:dyDescent="0.25">
      <c r="B23" s="54" t="s">
        <v>189</v>
      </c>
      <c r="C23" s="54"/>
      <c r="D23" s="54"/>
      <c r="E23" s="54"/>
      <c r="F23" s="53">
        <f>F10+F21</f>
        <v>183233.14</v>
      </c>
      <c r="G23" s="54">
        <f t="shared" ref="G23:H23" si="1">G10+G21</f>
        <v>43525.93</v>
      </c>
      <c r="H23" s="54">
        <f t="shared" si="1"/>
        <v>139707.21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2:179" ht="13.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2:179" ht="13.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2:179" ht="13.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2:179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</row>
    <row r="28" spans="2:179" ht="13.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</row>
    <row r="29" spans="2:179" ht="27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</row>
    <row r="30" spans="2:179" ht="13.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</row>
    <row r="31" spans="2:179" ht="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</row>
    <row r="32" spans="2:179" ht="13.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</row>
    <row r="33" spans="2:192" ht="13.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</row>
    <row r="34" spans="2:192" ht="13.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</row>
    <row r="35" spans="2:192" ht="27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</row>
    <row r="36" spans="2:192" ht="13.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</row>
    <row r="37" spans="2:192" ht="13.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</row>
    <row r="38" spans="2:192" ht="13.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</row>
    <row r="39" spans="2:192" ht="13.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</row>
    <row r="40" spans="2:192" ht="13.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</row>
    <row r="41" spans="2:192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</row>
    <row r="42" spans="2:192" ht="9.7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</row>
    <row r="43" spans="2:192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</row>
    <row r="44" spans="2:19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</row>
    <row r="45" spans="2:19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</row>
    <row r="46" spans="2:192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</row>
    <row r="47" spans="2:192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</row>
    <row r="48" spans="2:192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</row>
    <row r="49" spans="2:19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</row>
    <row r="50" spans="2:192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</row>
    <row r="51" spans="2:19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</row>
    <row r="52" spans="2:19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</row>
    <row r="53" spans="2:19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</row>
    <row r="54" spans="2:19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</row>
    <row r="55" spans="2:192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</row>
    <row r="56" spans="2:192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</row>
    <row r="57" spans="2:19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</row>
    <row r="58" spans="2:192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</row>
    <row r="59" spans="2:192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</row>
    <row r="60" spans="2:192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</row>
    <row r="61" spans="2:192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</row>
    <row r="62" spans="2:192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</row>
    <row r="63" spans="2:192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</row>
    <row r="64" spans="2:192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</row>
    <row r="65" spans="2:192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</row>
    <row r="66" spans="2:192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</row>
    <row r="67" spans="2:192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</row>
    <row r="68" spans="2:192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</row>
    <row r="69" spans="2:19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</row>
    <row r="70" spans="2:192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</row>
    <row r="71" spans="2:192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</row>
    <row r="72" spans="2:192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</row>
    <row r="73" spans="2:192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</row>
    <row r="74" spans="2:192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</row>
    <row r="75" spans="2:192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</row>
    <row r="76" spans="2:192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</row>
    <row r="77" spans="2:192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</row>
    <row r="78" spans="2:192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</row>
    <row r="79" spans="2:192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</row>
    <row r="80" spans="2:192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</row>
    <row r="81" spans="2:19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</row>
    <row r="82" spans="2:19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</row>
    <row r="83" spans="2:19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</row>
    <row r="84" spans="2:192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</row>
    <row r="85" spans="2:192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</row>
    <row r="86" spans="2:192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</row>
    <row r="87" spans="2:192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</row>
    <row r="88" spans="2:192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</row>
    <row r="89" spans="2:192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</row>
    <row r="90" spans="2:19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</row>
    <row r="91" spans="2:192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</row>
    <row r="92" spans="2:192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</row>
    <row r="93" spans="2:192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</row>
    <row r="94" spans="2:192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</row>
    <row r="95" spans="2:19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</row>
    <row r="96" spans="2:19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</row>
    <row r="97" spans="2:19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</row>
    <row r="98" spans="2:19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</row>
    <row r="99" spans="2:19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</row>
    <row r="100" spans="2:192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</row>
    <row r="101" spans="2:19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</row>
    <row r="102" spans="2:19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</row>
    <row r="103" spans="2:19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</row>
    <row r="104" spans="2:19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</row>
    <row r="105" spans="2:19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</row>
    <row r="106" spans="2:19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</row>
    <row r="107" spans="2:19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</row>
    <row r="108" spans="2:19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</row>
    <row r="109" spans="2:19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</row>
    <row r="110" spans="2:19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</row>
    <row r="111" spans="2:19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</row>
    <row r="112" spans="2:19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</row>
    <row r="113" spans="2:19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</row>
    <row r="114" spans="2:19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</row>
    <row r="115" spans="2:19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</row>
    <row r="116" spans="2:19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</row>
    <row r="117" spans="2:19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</row>
    <row r="118" spans="2:19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</row>
    <row r="119" spans="2:19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</row>
    <row r="120" spans="2:19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</row>
    <row r="121" spans="2:19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</row>
    <row r="122" spans="2:19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</row>
    <row r="123" spans="2:19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</row>
    <row r="124" spans="2:19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</row>
    <row r="125" spans="2:19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</row>
    <row r="126" spans="2:19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</row>
    <row r="127" spans="2:19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</row>
    <row r="128" spans="2:19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</row>
    <row r="129" spans="2:19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</row>
    <row r="130" spans="2:19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</row>
    <row r="131" spans="2:19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</row>
    <row r="132" spans="2:19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</row>
    <row r="133" spans="2:19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</row>
    <row r="134" spans="2:19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</row>
    <row r="135" spans="2:19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</row>
    <row r="136" spans="2:19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</row>
    <row r="137" spans="2:19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</row>
    <row r="138" spans="2:19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</row>
    <row r="139" spans="2:19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</row>
    <row r="140" spans="2:19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</row>
    <row r="141" spans="2:19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</row>
    <row r="142" spans="2:19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</row>
    <row r="143" spans="2:19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</row>
    <row r="144" spans="2:19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</row>
    <row r="145" spans="2:19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</row>
    <row r="146" spans="2:19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</row>
    <row r="147" spans="2:19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</row>
    <row r="148" spans="2:19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</row>
    <row r="149" spans="2:19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</row>
    <row r="150" spans="2:19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</row>
    <row r="151" spans="2:19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</row>
    <row r="152" spans="2:19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</row>
    <row r="153" spans="2:19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</row>
    <row r="154" spans="2:19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</row>
    <row r="155" spans="2:19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</row>
    <row r="156" spans="2:19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</row>
    <row r="157" spans="2:19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</row>
    <row r="158" spans="2:19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</row>
    <row r="159" spans="2:19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</row>
    <row r="160" spans="2:19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</row>
    <row r="161" spans="2:19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</row>
    <row r="162" spans="2:19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</row>
    <row r="163" spans="2:19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</row>
    <row r="164" spans="2:19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</row>
    <row r="165" spans="2:19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</row>
    <row r="166" spans="2:19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</row>
    <row r="167" spans="2:19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</row>
    <row r="168" spans="2:19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</row>
    <row r="169" spans="2:19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</row>
    <row r="170" spans="2:19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</row>
    <row r="171" spans="2:19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</row>
    <row r="172" spans="2:19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</row>
    <row r="173" spans="2:19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</row>
    <row r="174" spans="2:19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</row>
    <row r="175" spans="2:19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</row>
    <row r="176" spans="2:19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</row>
    <row r="177" spans="2:19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</row>
    <row r="178" spans="2:19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</row>
    <row r="179" spans="2:19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</row>
    <row r="180" spans="2:19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</row>
    <row r="181" spans="2:19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</row>
    <row r="182" spans="2:19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</row>
    <row r="183" spans="2:19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</row>
    <row r="184" spans="2:19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</row>
    <row r="185" spans="2:19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</row>
    <row r="186" spans="2:19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</row>
    <row r="187" spans="2:19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</row>
    <row r="188" spans="2:19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</row>
    <row r="189" spans="2:19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</row>
    <row r="190" spans="2:19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</row>
    <row r="191" spans="2:19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</row>
    <row r="192" spans="2:19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</row>
    <row r="193" spans="2:19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</row>
    <row r="194" spans="2:19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</row>
    <row r="195" spans="2:19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</row>
    <row r="196" spans="2:19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</row>
    <row r="197" spans="2:19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</row>
    <row r="198" spans="2:19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</row>
    <row r="199" spans="2:19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</row>
    <row r="200" spans="2:19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</row>
    <row r="201" spans="2:19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</row>
    <row r="202" spans="2:19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</row>
    <row r="203" spans="2:19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</row>
    <row r="204" spans="2:19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</row>
    <row r="205" spans="2:19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</row>
    <row r="206" spans="2:19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</row>
    <row r="207" spans="2:19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</row>
  </sheetData>
  <mergeCells count="16">
    <mergeCell ref="G14:G15"/>
    <mergeCell ref="H14:H15"/>
    <mergeCell ref="B14:B15"/>
    <mergeCell ref="C14:C15"/>
    <mergeCell ref="D14:D15"/>
    <mergeCell ref="E14:E15"/>
    <mergeCell ref="F14:F15"/>
    <mergeCell ref="B12:H12"/>
    <mergeCell ref="G5:G6"/>
    <mergeCell ref="H5:H6"/>
    <mergeCell ref="B1:F1"/>
    <mergeCell ref="B5:B6"/>
    <mergeCell ref="C5:C6"/>
    <mergeCell ref="D5:D6"/>
    <mergeCell ref="E5:E6"/>
    <mergeCell ref="F5:F6"/>
  </mergeCells>
  <pageMargins left="0.19685039370078741" right="0.19685039370078741" top="0.78740157480314965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75"/>
  <sheetViews>
    <sheetView topLeftCell="A18" workbookViewId="0">
      <selection sqref="A1:G33"/>
    </sheetView>
  </sheetViews>
  <sheetFormatPr defaultRowHeight="15" x14ac:dyDescent="0.25"/>
  <cols>
    <col min="1" max="1" width="39.42578125" customWidth="1"/>
    <col min="2" max="2" width="7.140625" customWidth="1"/>
    <col min="3" max="3" width="9.42578125" customWidth="1"/>
    <col min="4" max="4" width="9.85546875" customWidth="1"/>
    <col min="5" max="5" width="11.140625" customWidth="1"/>
    <col min="6" max="6" width="9.5703125" customWidth="1"/>
    <col min="7" max="7" width="9.85546875" customWidth="1"/>
  </cols>
  <sheetData>
    <row r="1" spans="1:191" ht="20.25" x14ac:dyDescent="0.25">
      <c r="A1" s="68" t="s">
        <v>42</v>
      </c>
      <c r="B1" s="68"/>
      <c r="C1" s="68"/>
      <c r="D1" s="68"/>
      <c r="E1" s="6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</row>
    <row r="2" spans="1:191" ht="20.25" x14ac:dyDescent="0.25">
      <c r="A2" s="32"/>
      <c r="B2" s="32"/>
      <c r="C2" s="32"/>
      <c r="D2" s="32"/>
      <c r="E2" s="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</row>
    <row r="3" spans="1:191" ht="20.25" x14ac:dyDescent="0.3">
      <c r="A3" s="57" t="s">
        <v>7</v>
      </c>
      <c r="B3" s="58"/>
      <c r="C3" s="58"/>
      <c r="D3" s="58"/>
      <c r="E3" s="5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191" ht="20.25" x14ac:dyDescent="0.3">
      <c r="A4" s="33"/>
      <c r="B4" s="34"/>
      <c r="C4" s="34"/>
      <c r="D4" s="34"/>
      <c r="E4" s="3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</row>
    <row r="5" spans="1:191" ht="16.5" customHeight="1" x14ac:dyDescent="0.25">
      <c r="A5" s="69" t="s">
        <v>0</v>
      </c>
      <c r="B5" s="69" t="s">
        <v>3</v>
      </c>
      <c r="C5" s="69" t="s">
        <v>5</v>
      </c>
      <c r="D5" s="69" t="s">
        <v>162</v>
      </c>
      <c r="E5" s="69" t="s">
        <v>29</v>
      </c>
      <c r="F5" s="71" t="s">
        <v>158</v>
      </c>
      <c r="G5" s="70" t="s">
        <v>157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ht="20.45" customHeight="1" x14ac:dyDescent="0.25">
      <c r="A6" s="69"/>
      <c r="B6" s="69"/>
      <c r="C6" s="69"/>
      <c r="D6" s="69"/>
      <c r="E6" s="69"/>
      <c r="F6" s="72"/>
      <c r="G6" s="7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191" ht="20.45" customHeight="1" x14ac:dyDescent="0.25">
      <c r="A7" s="38"/>
      <c r="B7" s="39"/>
      <c r="C7" s="39"/>
      <c r="D7" s="39"/>
      <c r="E7" s="39"/>
      <c r="F7" s="40"/>
      <c r="G7" s="3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</row>
    <row r="8" spans="1:191" ht="16.5" customHeight="1" x14ac:dyDescent="0.25">
      <c r="A8" s="23" t="s">
        <v>33</v>
      </c>
      <c r="B8" s="24">
        <v>1078</v>
      </c>
      <c r="C8" s="25">
        <v>2001</v>
      </c>
      <c r="D8" s="61">
        <v>1</v>
      </c>
      <c r="E8" s="27">
        <v>663731.99</v>
      </c>
      <c r="F8" s="16">
        <f>E8-G8</f>
        <v>269355.56</v>
      </c>
      <c r="G8" s="17">
        <v>394376.43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</row>
    <row r="9" spans="1:191" ht="16.5" customHeight="1" x14ac:dyDescent="0.25">
      <c r="A9" s="8" t="s">
        <v>34</v>
      </c>
      <c r="B9" s="3" t="s">
        <v>61</v>
      </c>
      <c r="C9" s="2"/>
      <c r="D9" s="5"/>
      <c r="E9" s="6"/>
      <c r="F9" s="17"/>
      <c r="G9" s="1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</row>
    <row r="10" spans="1:191" ht="16.5" customHeight="1" x14ac:dyDescent="0.25">
      <c r="A10" s="8" t="s">
        <v>35</v>
      </c>
      <c r="B10" s="3" t="s">
        <v>62</v>
      </c>
      <c r="C10" s="2"/>
      <c r="D10" s="5"/>
      <c r="E10" s="6"/>
      <c r="F10" s="17"/>
      <c r="G10" s="1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191" ht="44.25" customHeight="1" x14ac:dyDescent="0.25">
      <c r="A11" s="8" t="s">
        <v>36</v>
      </c>
      <c r="B11" s="3" t="s">
        <v>63</v>
      </c>
      <c r="C11" s="2"/>
      <c r="D11" s="5"/>
      <c r="E11" s="6"/>
      <c r="F11" s="17"/>
      <c r="G11" s="1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</row>
    <row r="12" spans="1:191" ht="16.5" customHeight="1" x14ac:dyDescent="0.25">
      <c r="A12" s="8" t="s">
        <v>41</v>
      </c>
      <c r="B12" s="3" t="s">
        <v>64</v>
      </c>
      <c r="C12" s="2"/>
      <c r="D12" s="5"/>
      <c r="E12" s="6"/>
      <c r="F12" s="17"/>
      <c r="G12" s="1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191" ht="16.5" customHeight="1" x14ac:dyDescent="0.25">
      <c r="A13" s="8" t="s">
        <v>37</v>
      </c>
      <c r="B13" s="3" t="s">
        <v>65</v>
      </c>
      <c r="C13" s="2"/>
      <c r="D13" s="5"/>
      <c r="E13" s="6"/>
      <c r="F13" s="17"/>
      <c r="G13" s="1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</row>
    <row r="14" spans="1:191" ht="16.5" customHeight="1" x14ac:dyDescent="0.25">
      <c r="A14" s="8" t="s">
        <v>38</v>
      </c>
      <c r="B14" s="3" t="s">
        <v>66</v>
      </c>
      <c r="C14" s="2"/>
      <c r="D14" s="5"/>
      <c r="E14" s="6"/>
      <c r="F14" s="17"/>
      <c r="G14" s="1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</row>
    <row r="15" spans="1:191" ht="16.5" customHeight="1" x14ac:dyDescent="0.25">
      <c r="A15" s="8" t="s">
        <v>39</v>
      </c>
      <c r="B15" s="3" t="s">
        <v>67</v>
      </c>
      <c r="C15" s="2"/>
      <c r="D15" s="5"/>
      <c r="E15" s="6"/>
      <c r="F15" s="17"/>
      <c r="G15" s="1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</row>
    <row r="16" spans="1:191" ht="16.5" customHeight="1" x14ac:dyDescent="0.25">
      <c r="A16" s="8" t="s">
        <v>40</v>
      </c>
      <c r="B16" s="3" t="s">
        <v>68</v>
      </c>
      <c r="C16" s="2"/>
      <c r="D16" s="5"/>
      <c r="E16" s="6"/>
      <c r="F16" s="17"/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</row>
    <row r="17" spans="1:191" ht="16.5" customHeight="1" x14ac:dyDescent="0.25">
      <c r="A17" s="9" t="s">
        <v>2</v>
      </c>
      <c r="B17" s="9" t="s">
        <v>4</v>
      </c>
      <c r="C17" s="11" t="s">
        <v>4</v>
      </c>
      <c r="D17" s="11" t="s">
        <v>4</v>
      </c>
      <c r="E17" s="30">
        <f>SUM(E8:E9)</f>
        <v>663731.99</v>
      </c>
      <c r="F17" s="29">
        <f>SUM(F8:F9)</f>
        <v>269355.56</v>
      </c>
      <c r="G17" s="29">
        <f>SUM(G8:G9)</f>
        <v>394376.43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</row>
    <row r="18" spans="1:19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</row>
    <row r="19" spans="1:191" ht="20.25" x14ac:dyDescent="0.3">
      <c r="A19" s="73" t="s">
        <v>8</v>
      </c>
      <c r="B19" s="74"/>
      <c r="C19" s="74"/>
      <c r="D19" s="74"/>
      <c r="E19" s="7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</row>
    <row r="20" spans="1:19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</row>
    <row r="21" spans="1:191" ht="15" customHeight="1" x14ac:dyDescent="0.25">
      <c r="A21" s="75" t="s">
        <v>0</v>
      </c>
      <c r="B21" s="69" t="s">
        <v>3</v>
      </c>
      <c r="C21" s="69" t="s">
        <v>5</v>
      </c>
      <c r="D21" s="79" t="s">
        <v>190</v>
      </c>
      <c r="E21" s="69" t="s">
        <v>29</v>
      </c>
      <c r="F21" s="71" t="str">
        <f>F5</f>
        <v>Знос на   01.07.2022р.</v>
      </c>
      <c r="G21" s="70" t="str">
        <f>G5</f>
        <v>Залишкова вартість на 01.07.2022р.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 x14ac:dyDescent="0.25">
      <c r="A22" s="75"/>
      <c r="B22" s="69"/>
      <c r="C22" s="69"/>
      <c r="D22" s="79"/>
      <c r="E22" s="69"/>
      <c r="F22" s="72"/>
      <c r="G22" s="7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</row>
    <row r="23" spans="1:191" x14ac:dyDescent="0.25">
      <c r="A23" s="38"/>
      <c r="B23" s="39"/>
      <c r="C23" s="39"/>
      <c r="D23" s="62"/>
      <c r="E23" s="39"/>
      <c r="F23" s="40"/>
      <c r="G23" s="3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</row>
    <row r="24" spans="1:191" x14ac:dyDescent="0.25">
      <c r="A24" s="8" t="s">
        <v>202</v>
      </c>
      <c r="B24" s="3" t="s">
        <v>151</v>
      </c>
      <c r="C24" s="2">
        <v>1998</v>
      </c>
      <c r="D24" s="5">
        <v>1</v>
      </c>
      <c r="E24" s="6">
        <v>16306.23</v>
      </c>
      <c r="F24" s="17">
        <v>16306.23</v>
      </c>
      <c r="G24" s="17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</row>
    <row r="25" spans="1:191" ht="26.25" x14ac:dyDescent="0.25">
      <c r="A25" s="8" t="s">
        <v>43</v>
      </c>
      <c r="B25" s="3" t="s">
        <v>69</v>
      </c>
      <c r="C25" s="2">
        <v>1998</v>
      </c>
      <c r="D25" s="5">
        <v>30</v>
      </c>
      <c r="E25" s="6">
        <v>0</v>
      </c>
      <c r="F25" s="17">
        <v>0</v>
      </c>
      <c r="G25" s="17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</row>
    <row r="26" spans="1:191" x14ac:dyDescent="0.25">
      <c r="A26" s="8" t="s">
        <v>203</v>
      </c>
      <c r="B26" s="3">
        <v>1135</v>
      </c>
      <c r="C26" s="2">
        <v>2014</v>
      </c>
      <c r="D26" s="5">
        <v>1</v>
      </c>
      <c r="E26" s="6">
        <v>2340</v>
      </c>
      <c r="F26" s="17">
        <v>2340</v>
      </c>
      <c r="G26" s="17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191" x14ac:dyDescent="0.25">
      <c r="A27" s="9" t="s">
        <v>2</v>
      </c>
      <c r="B27" s="9" t="s">
        <v>4</v>
      </c>
      <c r="C27" s="11" t="s">
        <v>4</v>
      </c>
      <c r="D27" s="11" t="s">
        <v>4</v>
      </c>
      <c r="E27" s="30">
        <f>SUM(E24:E26)</f>
        <v>18646.23</v>
      </c>
      <c r="F27" s="29">
        <f>SUM(F24:F26)</f>
        <v>18646.23</v>
      </c>
      <c r="G27" s="29">
        <f>SUM(G24:G26)</f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 x14ac:dyDescent="0.25">
      <c r="A28" s="51"/>
      <c r="B28" s="51"/>
      <c r="C28" s="51"/>
      <c r="D28" s="51"/>
      <c r="E28" s="51"/>
      <c r="F28" s="51"/>
      <c r="G28" s="5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</row>
    <row r="29" spans="1:191" x14ac:dyDescent="0.25">
      <c r="A29" s="54" t="s">
        <v>189</v>
      </c>
      <c r="B29" s="54"/>
      <c r="C29" s="54"/>
      <c r="D29" s="54"/>
      <c r="E29" s="53">
        <f>E17+E27</f>
        <v>682378.22</v>
      </c>
      <c r="F29" s="54">
        <f t="shared" ref="F29:G29" si="0">F17+F27</f>
        <v>288001.78999999998</v>
      </c>
      <c r="G29" s="54">
        <f t="shared" si="0"/>
        <v>394376.43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</row>
    <row r="33" spans="1:19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  <row r="86" spans="1:19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</row>
    <row r="88" spans="1:19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</row>
    <row r="89" spans="1:19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</row>
    <row r="90" spans="1:19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</row>
    <row r="91" spans="1:19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</row>
    <row r="92" spans="1:19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</row>
    <row r="93" spans="1:19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</row>
    <row r="94" spans="1:19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</row>
    <row r="95" spans="1:19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</row>
    <row r="96" spans="1:19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</row>
    <row r="97" spans="1:19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</row>
    <row r="98" spans="1:19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</row>
    <row r="99" spans="1:19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</row>
    <row r="100" spans="1:19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</row>
    <row r="101" spans="1:19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</row>
    <row r="102" spans="1:19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</row>
    <row r="103" spans="1:19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</row>
    <row r="104" spans="1:19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</row>
    <row r="105" spans="1:19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</row>
    <row r="106" spans="1:19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</row>
    <row r="107" spans="1:19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</row>
    <row r="108" spans="1:19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</row>
    <row r="109" spans="1:19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</row>
    <row r="110" spans="1:19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</row>
    <row r="111" spans="1:19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</row>
    <row r="112" spans="1:19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</row>
    <row r="113" spans="1:19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</row>
    <row r="114" spans="1:19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</row>
    <row r="115" spans="1:19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</row>
    <row r="116" spans="1:19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</row>
    <row r="117" spans="1:19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</row>
    <row r="118" spans="1:19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</row>
    <row r="119" spans="1:19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</row>
    <row r="120" spans="1:19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</row>
    <row r="121" spans="1:19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</row>
    <row r="122" spans="1:19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</row>
    <row r="123" spans="1:19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</row>
    <row r="124" spans="1:19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</row>
    <row r="125" spans="1:19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</row>
    <row r="126" spans="1:19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</row>
    <row r="127" spans="1:19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</row>
    <row r="128" spans="1:19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</row>
    <row r="129" spans="1:19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</row>
    <row r="130" spans="1:19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</row>
    <row r="131" spans="1:19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</row>
    <row r="132" spans="1:19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</row>
    <row r="133" spans="1:19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</row>
    <row r="134" spans="1:19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</row>
    <row r="135" spans="1:19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</row>
    <row r="136" spans="1:19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</row>
    <row r="137" spans="1:19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</row>
    <row r="138" spans="1:19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</row>
    <row r="139" spans="1:19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</row>
    <row r="140" spans="1:19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</row>
    <row r="141" spans="1:19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</row>
    <row r="142" spans="1:19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</row>
    <row r="143" spans="1:19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</row>
    <row r="144" spans="1:19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</row>
    <row r="145" spans="1:19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</row>
    <row r="146" spans="1:19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</row>
    <row r="147" spans="1:19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</row>
    <row r="148" spans="1:19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</row>
    <row r="149" spans="1:19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</row>
    <row r="150" spans="1:19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</row>
    <row r="151" spans="1:19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</row>
    <row r="152" spans="1:19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</row>
    <row r="153" spans="1:19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</row>
    <row r="154" spans="1:19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</row>
    <row r="155" spans="1:19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</row>
    <row r="156" spans="1:19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</row>
    <row r="157" spans="1:19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</row>
    <row r="158" spans="1:19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</row>
    <row r="159" spans="1:19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</row>
    <row r="160" spans="1:19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</row>
    <row r="161" spans="1:19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</row>
    <row r="162" spans="1:19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</row>
    <row r="163" spans="1:19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</row>
    <row r="164" spans="1:19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</row>
    <row r="165" spans="1:19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</row>
    <row r="166" spans="1:19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</row>
    <row r="167" spans="1:19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</row>
    <row r="168" spans="1:19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</row>
    <row r="169" spans="1:19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</row>
    <row r="170" spans="1:19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</row>
    <row r="171" spans="1:19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</row>
    <row r="172" spans="1:19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</row>
    <row r="173" spans="1:19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</row>
    <row r="174" spans="1:19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</row>
    <row r="175" spans="1:19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</row>
  </sheetData>
  <mergeCells count="16">
    <mergeCell ref="F5:F6"/>
    <mergeCell ref="G5:G6"/>
    <mergeCell ref="A1:E1"/>
    <mergeCell ref="A5:A6"/>
    <mergeCell ref="B5:B6"/>
    <mergeCell ref="C5:C6"/>
    <mergeCell ref="D5:D6"/>
    <mergeCell ref="E5:E6"/>
    <mergeCell ref="G21:G22"/>
    <mergeCell ref="F21:F22"/>
    <mergeCell ref="A19:E19"/>
    <mergeCell ref="A21:A22"/>
    <mergeCell ref="B21:B22"/>
    <mergeCell ref="C21:C22"/>
    <mergeCell ref="D21:D22"/>
    <mergeCell ref="E21:E22"/>
  </mergeCells>
  <pageMargins left="0.19685039370078741" right="0.19685039370078741" top="0.78740157480314965" bottom="0.19685039370078741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98"/>
  <sheetViews>
    <sheetView topLeftCell="A22" workbookViewId="0">
      <selection activeCell="A30" sqref="A30"/>
    </sheetView>
  </sheetViews>
  <sheetFormatPr defaultRowHeight="15" x14ac:dyDescent="0.25"/>
  <cols>
    <col min="1" max="1" width="30.140625" customWidth="1"/>
    <col min="2" max="2" width="10" customWidth="1"/>
    <col min="5" max="5" width="10" customWidth="1"/>
    <col min="6" max="6" width="9.5703125" customWidth="1"/>
    <col min="7" max="7" width="9.7109375" customWidth="1"/>
  </cols>
  <sheetData>
    <row r="1" spans="1:191" ht="20.25" x14ac:dyDescent="0.25">
      <c r="A1" s="68" t="s">
        <v>44</v>
      </c>
      <c r="B1" s="68"/>
      <c r="C1" s="68"/>
      <c r="D1" s="68"/>
      <c r="E1" s="68"/>
      <c r="F1" s="68"/>
      <c r="G1" s="6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</row>
    <row r="2" spans="1:191" ht="20.25" x14ac:dyDescent="0.3">
      <c r="A2" s="80" t="s">
        <v>7</v>
      </c>
      <c r="B2" s="81"/>
      <c r="C2" s="81"/>
      <c r="D2" s="81"/>
      <c r="E2" s="81"/>
      <c r="F2" s="81"/>
      <c r="G2" s="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</row>
    <row r="3" spans="1:191" ht="16.5" customHeight="1" x14ac:dyDescent="0.25">
      <c r="A3" s="69" t="s">
        <v>0</v>
      </c>
      <c r="B3" s="69" t="s">
        <v>3</v>
      </c>
      <c r="C3" s="69" t="s">
        <v>5</v>
      </c>
      <c r="D3" s="69" t="s">
        <v>162</v>
      </c>
      <c r="E3" s="69" t="s">
        <v>29</v>
      </c>
      <c r="F3" s="86" t="s">
        <v>159</v>
      </c>
      <c r="G3" s="70" t="s">
        <v>157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191" ht="20.45" customHeight="1" x14ac:dyDescent="0.25">
      <c r="A4" s="69"/>
      <c r="B4" s="69"/>
      <c r="C4" s="69"/>
      <c r="D4" s="69"/>
      <c r="E4" s="69"/>
      <c r="F4" s="86"/>
      <c r="G4" s="7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</row>
    <row r="5" spans="1:191" ht="16.5" customHeight="1" x14ac:dyDescent="0.25">
      <c r="A5" s="38"/>
      <c r="B5" s="39"/>
      <c r="C5" s="39"/>
      <c r="D5" s="39"/>
      <c r="E5" s="39"/>
      <c r="F5" s="39"/>
      <c r="G5" s="3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ht="16.5" customHeight="1" x14ac:dyDescent="0.25">
      <c r="A6" s="23" t="s">
        <v>46</v>
      </c>
      <c r="B6" s="24">
        <v>1085</v>
      </c>
      <c r="C6" s="25">
        <v>1969</v>
      </c>
      <c r="D6" s="61">
        <v>1</v>
      </c>
      <c r="E6" s="41">
        <v>114361.74</v>
      </c>
      <c r="F6" s="41">
        <f>E6-G6</f>
        <v>114361.74</v>
      </c>
      <c r="G6" s="41"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191" ht="16.5" customHeight="1" x14ac:dyDescent="0.25">
      <c r="A7" s="8" t="s">
        <v>40</v>
      </c>
      <c r="B7" s="3" t="s">
        <v>70</v>
      </c>
      <c r="C7" s="2"/>
      <c r="D7" s="4"/>
      <c r="E7" s="21"/>
      <c r="F7" s="21"/>
      <c r="G7" s="2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</row>
    <row r="8" spans="1:191" ht="16.5" customHeight="1" x14ac:dyDescent="0.25">
      <c r="A8" s="8" t="s">
        <v>35</v>
      </c>
      <c r="B8" s="3" t="s">
        <v>71</v>
      </c>
      <c r="C8" s="2"/>
      <c r="D8" s="4"/>
      <c r="E8" s="21"/>
      <c r="F8" s="21"/>
      <c r="G8" s="2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</row>
    <row r="9" spans="1:191" ht="16.5" customHeight="1" x14ac:dyDescent="0.25">
      <c r="A9" s="8" t="s">
        <v>153</v>
      </c>
      <c r="B9" s="3" t="s">
        <v>152</v>
      </c>
      <c r="C9" s="2"/>
      <c r="D9" s="4"/>
      <c r="E9" s="21"/>
      <c r="F9" s="21"/>
      <c r="G9" s="2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</row>
    <row r="10" spans="1:191" ht="16.5" customHeight="1" x14ac:dyDescent="0.25">
      <c r="A10" s="8" t="s">
        <v>209</v>
      </c>
      <c r="B10" s="3" t="s">
        <v>72</v>
      </c>
      <c r="C10" s="2"/>
      <c r="D10" s="4"/>
      <c r="E10" s="21"/>
      <c r="F10" s="21"/>
      <c r="G10" s="2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191" ht="16.5" customHeight="1" x14ac:dyDescent="0.25">
      <c r="A11" s="8" t="s">
        <v>37</v>
      </c>
      <c r="B11" s="3" t="s">
        <v>73</v>
      </c>
      <c r="C11" s="2"/>
      <c r="D11" s="4"/>
      <c r="E11" s="21"/>
      <c r="F11" s="21"/>
      <c r="G11" s="2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</row>
    <row r="12" spans="1:191" ht="26.25" customHeight="1" x14ac:dyDescent="0.25">
      <c r="A12" s="8" t="s">
        <v>47</v>
      </c>
      <c r="B12" s="3" t="s">
        <v>74</v>
      </c>
      <c r="C12" s="2"/>
      <c r="D12" s="4"/>
      <c r="E12" s="21"/>
      <c r="F12" s="21"/>
      <c r="G12" s="2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191" ht="16.5" customHeight="1" x14ac:dyDescent="0.25">
      <c r="A13" s="9" t="s">
        <v>2</v>
      </c>
      <c r="B13" s="9" t="s">
        <v>4</v>
      </c>
      <c r="C13" s="11" t="s">
        <v>4</v>
      </c>
      <c r="D13" s="11" t="s">
        <v>4</v>
      </c>
      <c r="E13" s="19">
        <f>SUM(E6:E7)</f>
        <v>114361.74</v>
      </c>
      <c r="F13" s="19">
        <f>E13-G13</f>
        <v>114361.74</v>
      </c>
      <c r="G13" s="19">
        <f>G6</f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</row>
    <row r="14" spans="1:191" ht="16.5" customHeight="1" x14ac:dyDescent="0.3">
      <c r="A14" s="73" t="s">
        <v>8</v>
      </c>
      <c r="B14" s="74"/>
      <c r="C14" s="74"/>
      <c r="D14" s="74"/>
      <c r="E14" s="74"/>
      <c r="F14" s="74"/>
      <c r="G14" s="7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</row>
    <row r="15" spans="1:191" ht="16.5" customHeight="1" x14ac:dyDescent="0.25">
      <c r="A15" s="75" t="s">
        <v>0</v>
      </c>
      <c r="B15" s="69" t="s">
        <v>3</v>
      </c>
      <c r="C15" s="69" t="s">
        <v>5</v>
      </c>
      <c r="D15" s="69" t="s">
        <v>162</v>
      </c>
      <c r="E15" s="69" t="str">
        <f>F3</f>
        <v>Знос на 01.07.2022р.</v>
      </c>
      <c r="F15" s="86" t="str">
        <f>F3</f>
        <v>Знос на 01.07.2022р.</v>
      </c>
      <c r="G15" s="70" t="str">
        <f>G3</f>
        <v>Залишкова вартість на 01.07.2022р.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</row>
    <row r="16" spans="1:191" ht="16.5" customHeight="1" x14ac:dyDescent="0.25">
      <c r="A16" s="75"/>
      <c r="B16" s="69"/>
      <c r="C16" s="69"/>
      <c r="D16" s="69"/>
      <c r="E16" s="69"/>
      <c r="F16" s="86"/>
      <c r="G16" s="7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</row>
    <row r="17" spans="1:191" ht="27" customHeight="1" x14ac:dyDescent="0.25">
      <c r="A17" s="15" t="s">
        <v>79</v>
      </c>
      <c r="B17" s="3">
        <v>1048</v>
      </c>
      <c r="C17" s="2">
        <v>1993</v>
      </c>
      <c r="D17" s="5">
        <v>1</v>
      </c>
      <c r="E17" s="21">
        <v>9833.5</v>
      </c>
      <c r="F17" s="21">
        <f>E17-G17</f>
        <v>8046.91</v>
      </c>
      <c r="G17" s="21">
        <v>1786.59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</row>
    <row r="18" spans="1:191" ht="17.25" customHeight="1" x14ac:dyDescent="0.25">
      <c r="A18" s="15" t="s">
        <v>166</v>
      </c>
      <c r="B18" s="3">
        <v>1113</v>
      </c>
      <c r="C18" s="2">
        <v>2013</v>
      </c>
      <c r="D18" s="5">
        <v>1</v>
      </c>
      <c r="E18" s="21">
        <v>1117.67</v>
      </c>
      <c r="F18" s="21">
        <v>1117.67</v>
      </c>
      <c r="G18" s="21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</row>
    <row r="19" spans="1:191" ht="17.25" customHeight="1" x14ac:dyDescent="0.25">
      <c r="A19" s="15" t="s">
        <v>167</v>
      </c>
      <c r="B19" s="3">
        <v>1114</v>
      </c>
      <c r="C19" s="2">
        <v>2013</v>
      </c>
      <c r="D19" s="5">
        <v>1</v>
      </c>
      <c r="E19" s="21">
        <v>868.87</v>
      </c>
      <c r="F19" s="21">
        <v>868.87</v>
      </c>
      <c r="G19" s="21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</row>
    <row r="20" spans="1:191" ht="26.25" customHeight="1" x14ac:dyDescent="0.25">
      <c r="A20" s="15" t="s">
        <v>168</v>
      </c>
      <c r="B20" s="3">
        <v>1137</v>
      </c>
      <c r="C20" s="2">
        <v>2014</v>
      </c>
      <c r="D20" s="5">
        <v>1</v>
      </c>
      <c r="E20" s="21">
        <v>3295.24</v>
      </c>
      <c r="F20" s="21">
        <v>3295.24</v>
      </c>
      <c r="G20" s="21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</row>
    <row r="21" spans="1:191" ht="16.5" customHeight="1" x14ac:dyDescent="0.25">
      <c r="A21" s="13" t="s">
        <v>2</v>
      </c>
      <c r="B21" s="9" t="s">
        <v>4</v>
      </c>
      <c r="C21" s="11" t="s">
        <v>4</v>
      </c>
      <c r="D21" s="11" t="s">
        <v>4</v>
      </c>
      <c r="E21" s="19">
        <f>SUM(E17:E20)</f>
        <v>15115.28</v>
      </c>
      <c r="F21" s="19">
        <f>SUM(F17:F20)</f>
        <v>13328.69</v>
      </c>
      <c r="G21" s="19">
        <f>G17</f>
        <v>1786.59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 ht="11.25" customHeight="1" x14ac:dyDescent="0.25">
      <c r="E22" s="4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</row>
    <row r="23" spans="1:191" ht="18.75" customHeight="1" x14ac:dyDescent="0.25">
      <c r="A23" s="68" t="s">
        <v>45</v>
      </c>
      <c r="B23" s="68"/>
      <c r="C23" s="68"/>
      <c r="D23" s="68"/>
      <c r="E23" s="68"/>
      <c r="F23" s="68"/>
      <c r="G23" s="6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</row>
    <row r="24" spans="1:191" ht="15.75" customHeight="1" x14ac:dyDescent="0.3">
      <c r="A24" s="73" t="s">
        <v>8</v>
      </c>
      <c r="B24" s="74"/>
      <c r="C24" s="74"/>
      <c r="D24" s="74"/>
      <c r="E24" s="74"/>
      <c r="F24" s="74"/>
      <c r="G24" s="7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</row>
    <row r="25" spans="1:191" ht="16.5" customHeight="1" x14ac:dyDescent="0.25">
      <c r="A25" s="75" t="s">
        <v>0</v>
      </c>
      <c r="B25" s="69" t="s">
        <v>3</v>
      </c>
      <c r="C25" s="69" t="s">
        <v>5</v>
      </c>
      <c r="D25" s="69" t="s">
        <v>162</v>
      </c>
      <c r="E25" s="69" t="str">
        <f>E3</f>
        <v>Балансова вартість</v>
      </c>
      <c r="F25" s="86" t="str">
        <f>F3</f>
        <v>Знос на 01.07.2022р.</v>
      </c>
      <c r="G25" s="70" t="str">
        <f>G3</f>
        <v>Залишкова вартість на 01.07.2022р.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</row>
    <row r="26" spans="1:191" ht="21" customHeight="1" x14ac:dyDescent="0.25">
      <c r="A26" s="75"/>
      <c r="B26" s="69"/>
      <c r="C26" s="69"/>
      <c r="D26" s="69"/>
      <c r="E26" s="69"/>
      <c r="F26" s="86"/>
      <c r="G26" s="7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191" ht="27" customHeight="1" x14ac:dyDescent="0.25">
      <c r="A27" s="28" t="s">
        <v>58</v>
      </c>
      <c r="B27" s="24"/>
      <c r="C27" s="25"/>
      <c r="D27" s="26"/>
      <c r="E27" s="41"/>
      <c r="F27" s="41"/>
      <c r="G27" s="4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 ht="16.5" customHeight="1" x14ac:dyDescent="0.25">
      <c r="A28" s="14" t="s">
        <v>48</v>
      </c>
      <c r="B28" s="3" t="s">
        <v>75</v>
      </c>
      <c r="C28" s="2">
        <v>2010</v>
      </c>
      <c r="D28" s="5">
        <v>1</v>
      </c>
      <c r="E28" s="21">
        <v>670</v>
      </c>
      <c r="F28" s="21">
        <f t="shared" ref="F28:F30" si="0">E28-G28</f>
        <v>670</v>
      </c>
      <c r="G28" s="21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</row>
    <row r="29" spans="1:191" ht="16.5" customHeight="1" x14ac:dyDescent="0.25">
      <c r="A29" s="14" t="s">
        <v>49</v>
      </c>
      <c r="B29" s="3" t="s">
        <v>76</v>
      </c>
      <c r="C29" s="2">
        <v>2010</v>
      </c>
      <c r="D29" s="5">
        <v>1</v>
      </c>
      <c r="E29" s="21">
        <v>7866</v>
      </c>
      <c r="F29" s="21">
        <f t="shared" si="0"/>
        <v>7866</v>
      </c>
      <c r="G29" s="21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 ht="16.5" customHeight="1" x14ac:dyDescent="0.25">
      <c r="A30" s="14" t="s">
        <v>50</v>
      </c>
      <c r="B30" s="3">
        <v>1095</v>
      </c>
      <c r="C30" s="2">
        <v>2010</v>
      </c>
      <c r="D30" s="5">
        <v>1</v>
      </c>
      <c r="E30" s="21">
        <v>2850</v>
      </c>
      <c r="F30" s="21">
        <f t="shared" si="0"/>
        <v>2850</v>
      </c>
      <c r="G30" s="21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 ht="16.5" customHeight="1" x14ac:dyDescent="0.25">
      <c r="A31" s="14" t="s">
        <v>160</v>
      </c>
      <c r="B31" s="3" t="s">
        <v>161</v>
      </c>
      <c r="C31" s="2">
        <v>2014</v>
      </c>
      <c r="D31" s="5">
        <v>2</v>
      </c>
      <c r="E31" s="21">
        <v>1699.74</v>
      </c>
      <c r="F31" s="21">
        <v>1699.74</v>
      </c>
      <c r="G31" s="21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 ht="16.5" customHeight="1" x14ac:dyDescent="0.25">
      <c r="A32" s="14" t="s">
        <v>163</v>
      </c>
      <c r="B32" s="3">
        <v>1162</v>
      </c>
      <c r="C32" s="2">
        <v>2014</v>
      </c>
      <c r="D32" s="5">
        <v>1</v>
      </c>
      <c r="E32" s="21">
        <v>12715.36</v>
      </c>
      <c r="F32" s="21">
        <v>9835.6200000000008</v>
      </c>
      <c r="G32" s="21">
        <v>2879.74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</row>
    <row r="33" spans="1:191" ht="16.5" customHeight="1" x14ac:dyDescent="0.25">
      <c r="A33" s="14" t="s">
        <v>164</v>
      </c>
      <c r="B33" s="3">
        <v>1262</v>
      </c>
      <c r="C33" s="2">
        <v>2015</v>
      </c>
      <c r="D33" s="5">
        <v>1</v>
      </c>
      <c r="E33" s="21">
        <v>15602.64</v>
      </c>
      <c r="F33" s="21">
        <v>14969.2</v>
      </c>
      <c r="G33" s="21">
        <v>633.44000000000005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 ht="29.25" customHeight="1" x14ac:dyDescent="0.25">
      <c r="A34" s="14" t="s">
        <v>165</v>
      </c>
      <c r="B34" s="3">
        <v>1269</v>
      </c>
      <c r="C34" s="2">
        <v>2015</v>
      </c>
      <c r="D34" s="5">
        <v>1</v>
      </c>
      <c r="E34" s="21">
        <v>2939.51</v>
      </c>
      <c r="F34" s="21">
        <v>2939.51</v>
      </c>
      <c r="G34" s="21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ht="16.5" customHeight="1" x14ac:dyDescent="0.25">
      <c r="A35" s="13" t="s">
        <v>2</v>
      </c>
      <c r="B35" s="9" t="s">
        <v>4</v>
      </c>
      <c r="C35" s="11" t="s">
        <v>4</v>
      </c>
      <c r="D35" s="11" t="s">
        <v>4</v>
      </c>
      <c r="E35" s="19">
        <f>SUM(E28:E34)</f>
        <v>44343.25</v>
      </c>
      <c r="F35" s="19">
        <f t="shared" ref="F35" si="1">E35-G35</f>
        <v>40830.07</v>
      </c>
      <c r="G35" s="19">
        <f>SUM(G32:G34)</f>
        <v>3513.18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x14ac:dyDescent="0.25">
      <c r="A37" s="1"/>
      <c r="B37" s="1"/>
      <c r="C37" s="1"/>
      <c r="D37" s="1"/>
      <c r="E37" s="1"/>
      <c r="F37" s="3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  <row r="86" spans="1:19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</row>
    <row r="88" spans="1:19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</row>
    <row r="89" spans="1:19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</row>
    <row r="90" spans="1:19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</row>
    <row r="91" spans="1:19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</row>
    <row r="92" spans="1:19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</row>
    <row r="93" spans="1:19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</row>
    <row r="94" spans="1:19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</row>
    <row r="95" spans="1:19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</row>
    <row r="96" spans="1:19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</row>
    <row r="97" spans="1:19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</row>
    <row r="98" spans="1:19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</row>
    <row r="99" spans="1:19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</row>
    <row r="100" spans="1:19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</row>
    <row r="101" spans="1:19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</row>
    <row r="102" spans="1:19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</row>
    <row r="103" spans="1:19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</row>
    <row r="104" spans="1:19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</row>
    <row r="105" spans="1:19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</row>
    <row r="106" spans="1:19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</row>
    <row r="107" spans="1:19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</row>
    <row r="108" spans="1:19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</row>
    <row r="109" spans="1:19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</row>
    <row r="110" spans="1:19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</row>
    <row r="111" spans="1:19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</row>
    <row r="112" spans="1:19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</row>
    <row r="113" spans="1:19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</row>
    <row r="114" spans="1:19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</row>
    <row r="115" spans="1:19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</row>
    <row r="116" spans="1:19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</row>
    <row r="117" spans="1:19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</row>
    <row r="118" spans="1:19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</row>
    <row r="119" spans="1:19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</row>
    <row r="120" spans="1:19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</row>
    <row r="121" spans="1:19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</row>
    <row r="122" spans="1:19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</row>
    <row r="123" spans="1:19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</row>
    <row r="124" spans="1:19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</row>
    <row r="125" spans="1:19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</row>
    <row r="126" spans="1:19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</row>
    <row r="127" spans="1:19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</row>
    <row r="128" spans="1:19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</row>
    <row r="129" spans="1:19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</row>
    <row r="130" spans="1:19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</row>
    <row r="131" spans="1:19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</row>
    <row r="132" spans="1:19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</row>
    <row r="133" spans="1:19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</row>
    <row r="134" spans="1:19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</row>
    <row r="135" spans="1:19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</row>
    <row r="136" spans="1:19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</row>
    <row r="137" spans="1:19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</row>
    <row r="138" spans="1:19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</row>
    <row r="139" spans="1:19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</row>
    <row r="140" spans="1:19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</row>
    <row r="141" spans="1:19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</row>
    <row r="142" spans="1:19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</row>
    <row r="143" spans="1:19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</row>
    <row r="144" spans="1:19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</row>
    <row r="145" spans="1:19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</row>
    <row r="146" spans="1:19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</row>
    <row r="147" spans="1:19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</row>
    <row r="148" spans="1:19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</row>
    <row r="149" spans="1:19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</row>
    <row r="150" spans="1:19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</row>
    <row r="151" spans="1:19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</row>
    <row r="152" spans="1:19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</row>
    <row r="153" spans="1:19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</row>
    <row r="154" spans="1:19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</row>
    <row r="155" spans="1:19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</row>
    <row r="156" spans="1:19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</row>
    <row r="157" spans="1:19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</row>
    <row r="158" spans="1:19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</row>
    <row r="159" spans="1:19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</row>
    <row r="160" spans="1:19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</row>
    <row r="161" spans="1:19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</row>
    <row r="162" spans="1:19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</row>
    <row r="163" spans="1:19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</row>
    <row r="164" spans="1:19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</row>
    <row r="165" spans="1:19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</row>
    <row r="166" spans="1:19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</row>
    <row r="167" spans="1:19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</row>
    <row r="168" spans="1:19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</row>
    <row r="169" spans="1:19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</row>
    <row r="170" spans="1:19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</row>
    <row r="171" spans="1:19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</row>
    <row r="172" spans="1:19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</row>
    <row r="173" spans="1:19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</row>
    <row r="174" spans="1:19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</row>
    <row r="175" spans="1:19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</row>
    <row r="176" spans="1:19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</row>
    <row r="177" spans="1:19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</row>
    <row r="178" spans="1:19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</row>
    <row r="179" spans="1:19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</row>
    <row r="180" spans="1:19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</row>
    <row r="181" spans="1:19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</row>
    <row r="182" spans="1:19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</row>
    <row r="183" spans="1:19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</row>
    <row r="184" spans="1:19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</row>
    <row r="185" spans="1:19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</row>
    <row r="186" spans="1:19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</row>
    <row r="187" spans="1:19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</row>
    <row r="188" spans="1:19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</row>
    <row r="189" spans="1:19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</row>
    <row r="190" spans="1:19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</row>
    <row r="191" spans="1:19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</row>
    <row r="192" spans="1:19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</row>
    <row r="193" spans="1:19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</row>
    <row r="194" spans="1:19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</row>
    <row r="195" spans="1:19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</row>
    <row r="196" spans="1:19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</row>
    <row r="197" spans="1:19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</row>
    <row r="198" spans="1:19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</row>
  </sheetData>
  <mergeCells count="26">
    <mergeCell ref="G15:G16"/>
    <mergeCell ref="F25:F26"/>
    <mergeCell ref="G25:G26"/>
    <mergeCell ref="A23:G23"/>
    <mergeCell ref="A24:G24"/>
    <mergeCell ref="A25:A26"/>
    <mergeCell ref="B25:B26"/>
    <mergeCell ref="C25:C26"/>
    <mergeCell ref="D25:D26"/>
    <mergeCell ref="E25:E26"/>
    <mergeCell ref="A14:G14"/>
    <mergeCell ref="A15:A16"/>
    <mergeCell ref="B15:B16"/>
    <mergeCell ref="C15:C16"/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D15:D16"/>
    <mergeCell ref="E15:E16"/>
    <mergeCell ref="F15:F16"/>
  </mergeCells>
  <pageMargins left="0.19685039370078741" right="0.19685039370078741" top="0.78740157480314965" bottom="0.19685039370078741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97"/>
  <sheetViews>
    <sheetView topLeftCell="A28" workbookViewId="0">
      <selection activeCell="A40" sqref="A40"/>
    </sheetView>
  </sheetViews>
  <sheetFormatPr defaultRowHeight="15" x14ac:dyDescent="0.25"/>
  <cols>
    <col min="1" max="1" width="36.140625" customWidth="1"/>
    <col min="2" max="2" width="6.85546875" customWidth="1"/>
    <col min="5" max="5" width="9.7109375" customWidth="1"/>
    <col min="6" max="6" width="10" customWidth="1"/>
  </cols>
  <sheetData>
    <row r="1" spans="1:191" ht="20.25" x14ac:dyDescent="0.25">
      <c r="A1" s="68" t="s">
        <v>82</v>
      </c>
      <c r="B1" s="68"/>
      <c r="C1" s="68"/>
      <c r="D1" s="68"/>
      <c r="E1" s="68"/>
      <c r="F1" s="68"/>
      <c r="G1" s="6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</row>
    <row r="2" spans="1:191" ht="20.25" x14ac:dyDescent="0.3">
      <c r="A2" s="80" t="s">
        <v>7</v>
      </c>
      <c r="B2" s="81"/>
      <c r="C2" s="81"/>
      <c r="D2" s="81"/>
      <c r="E2" s="81"/>
      <c r="F2" s="81"/>
      <c r="G2" s="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</row>
    <row r="3" spans="1:191" ht="16.5" customHeight="1" x14ac:dyDescent="0.25">
      <c r="A3" s="69" t="s">
        <v>0</v>
      </c>
      <c r="B3" s="69" t="s">
        <v>3</v>
      </c>
      <c r="C3" s="69" t="s">
        <v>5</v>
      </c>
      <c r="D3" s="69" t="s">
        <v>162</v>
      </c>
      <c r="E3" s="69" t="s">
        <v>29</v>
      </c>
      <c r="F3" s="71" t="s">
        <v>158</v>
      </c>
      <c r="G3" s="70" t="s">
        <v>157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191" ht="20.45" customHeight="1" x14ac:dyDescent="0.25">
      <c r="A4" s="69"/>
      <c r="B4" s="69"/>
      <c r="C4" s="69"/>
      <c r="D4" s="69"/>
      <c r="E4" s="69"/>
      <c r="F4" s="72"/>
      <c r="G4" s="7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</row>
    <row r="5" spans="1:191" ht="14.25" customHeight="1" x14ac:dyDescent="0.25">
      <c r="A5" s="8" t="s">
        <v>80</v>
      </c>
      <c r="B5" s="3">
        <v>1187</v>
      </c>
      <c r="C5" s="2">
        <v>1993</v>
      </c>
      <c r="D5" s="5">
        <v>1</v>
      </c>
      <c r="E5" s="6">
        <v>322865</v>
      </c>
      <c r="F5" s="7">
        <f>E5-G5</f>
        <v>282852.71999999997</v>
      </c>
      <c r="G5" s="43">
        <v>40012.28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ht="12.75" customHeight="1" x14ac:dyDescent="0.25">
      <c r="A6" s="8" t="s">
        <v>83</v>
      </c>
      <c r="B6" s="3" t="s">
        <v>84</v>
      </c>
      <c r="C6" s="2"/>
      <c r="D6" s="4">
        <v>1</v>
      </c>
      <c r="E6" s="6">
        <v>1685</v>
      </c>
      <c r="F6" s="7">
        <v>280.8</v>
      </c>
      <c r="G6" s="6">
        <v>1464.2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191" ht="12.75" customHeight="1" x14ac:dyDescent="0.25">
      <c r="A7" s="8" t="s">
        <v>83</v>
      </c>
      <c r="B7" s="3" t="s">
        <v>85</v>
      </c>
      <c r="C7" s="2"/>
      <c r="D7" s="4"/>
      <c r="E7" s="6"/>
      <c r="F7" s="7"/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</row>
    <row r="8" spans="1:191" ht="12.75" customHeight="1" x14ac:dyDescent="0.25">
      <c r="A8" s="8" t="s">
        <v>86</v>
      </c>
      <c r="B8" s="3" t="s">
        <v>87</v>
      </c>
      <c r="C8" s="2"/>
      <c r="D8" s="4"/>
      <c r="E8" s="6"/>
      <c r="F8" s="7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</row>
    <row r="9" spans="1:191" ht="12.75" customHeight="1" x14ac:dyDescent="0.25">
      <c r="A9" s="8" t="s">
        <v>86</v>
      </c>
      <c r="B9" s="3" t="s">
        <v>88</v>
      </c>
      <c r="C9" s="2"/>
      <c r="D9" s="4"/>
      <c r="E9" s="6"/>
      <c r="F9" s="7"/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</row>
    <row r="10" spans="1:191" ht="12.75" customHeight="1" x14ac:dyDescent="0.25">
      <c r="A10" s="8" t="s">
        <v>89</v>
      </c>
      <c r="B10" s="3" t="s">
        <v>90</v>
      </c>
      <c r="C10" s="2"/>
      <c r="D10" s="4"/>
      <c r="E10" s="6"/>
      <c r="F10" s="7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191" ht="12.75" customHeight="1" x14ac:dyDescent="0.25">
      <c r="A11" s="8" t="s">
        <v>89</v>
      </c>
      <c r="B11" s="3" t="s">
        <v>91</v>
      </c>
      <c r="C11" s="2"/>
      <c r="D11" s="4"/>
      <c r="E11" s="6"/>
      <c r="F11" s="7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</row>
    <row r="12" spans="1:191" ht="12.75" customHeight="1" x14ac:dyDescent="0.25">
      <c r="A12" s="8" t="s">
        <v>92</v>
      </c>
      <c r="B12" s="3" t="s">
        <v>93</v>
      </c>
      <c r="C12" s="2"/>
      <c r="D12" s="4"/>
      <c r="E12" s="6"/>
      <c r="F12" s="7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191" ht="12.75" customHeight="1" x14ac:dyDescent="0.25">
      <c r="A13" s="8" t="s">
        <v>92</v>
      </c>
      <c r="B13" s="3" t="s">
        <v>94</v>
      </c>
      <c r="C13" s="2"/>
      <c r="D13" s="4"/>
      <c r="E13" s="6"/>
      <c r="F13" s="7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</row>
    <row r="14" spans="1:191" ht="12.75" customHeight="1" x14ac:dyDescent="0.25">
      <c r="A14" s="8" t="s">
        <v>95</v>
      </c>
      <c r="B14" s="3" t="s">
        <v>96</v>
      </c>
      <c r="C14" s="2"/>
      <c r="D14" s="4"/>
      <c r="E14" s="6"/>
      <c r="F14" s="7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</row>
    <row r="15" spans="1:191" ht="12.75" customHeight="1" x14ac:dyDescent="0.25">
      <c r="A15" s="8" t="s">
        <v>95</v>
      </c>
      <c r="B15" s="3" t="s">
        <v>97</v>
      </c>
      <c r="C15" s="2"/>
      <c r="D15" s="4"/>
      <c r="E15" s="6"/>
      <c r="F15" s="7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</row>
    <row r="16" spans="1:191" ht="12.75" customHeight="1" x14ac:dyDescent="0.25">
      <c r="A16" s="8" t="s">
        <v>98</v>
      </c>
      <c r="B16" s="3" t="s">
        <v>99</v>
      </c>
      <c r="C16" s="2"/>
      <c r="D16" s="4"/>
      <c r="E16" s="6"/>
      <c r="F16" s="7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</row>
    <row r="17" spans="1:191" ht="12.75" customHeight="1" x14ac:dyDescent="0.25">
      <c r="A17" s="8" t="s">
        <v>98</v>
      </c>
      <c r="B17" s="3" t="s">
        <v>100</v>
      </c>
      <c r="C17" s="2"/>
      <c r="D17" s="4"/>
      <c r="E17" s="6"/>
      <c r="F17" s="7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</row>
    <row r="18" spans="1:191" ht="12.75" customHeight="1" x14ac:dyDescent="0.25">
      <c r="A18" s="8" t="s">
        <v>101</v>
      </c>
      <c r="B18" s="3" t="s">
        <v>102</v>
      </c>
      <c r="C18" s="2"/>
      <c r="D18" s="4"/>
      <c r="E18" s="6"/>
      <c r="F18" s="7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</row>
    <row r="19" spans="1:191" ht="12.75" customHeight="1" x14ac:dyDescent="0.25">
      <c r="A19" s="8" t="s">
        <v>103</v>
      </c>
      <c r="B19" s="3" t="s">
        <v>104</v>
      </c>
      <c r="C19" s="2"/>
      <c r="D19" s="4"/>
      <c r="E19" s="6"/>
      <c r="F19" s="7"/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</row>
    <row r="20" spans="1:191" ht="12.75" customHeight="1" x14ac:dyDescent="0.25">
      <c r="A20" s="8" t="s">
        <v>103</v>
      </c>
      <c r="B20" s="3" t="s">
        <v>105</v>
      </c>
      <c r="C20" s="2"/>
      <c r="D20" s="4"/>
      <c r="E20" s="6"/>
      <c r="F20" s="7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</row>
    <row r="21" spans="1:191" ht="12.75" customHeight="1" x14ac:dyDescent="0.25">
      <c r="A21" s="8" t="s">
        <v>106</v>
      </c>
      <c r="B21" s="3" t="s">
        <v>107</v>
      </c>
      <c r="C21" s="2"/>
      <c r="D21" s="4"/>
      <c r="E21" s="6"/>
      <c r="F21" s="7"/>
      <c r="G21" s="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 x14ac:dyDescent="0.25">
      <c r="A22" s="9" t="s">
        <v>2</v>
      </c>
      <c r="B22" s="9" t="s">
        <v>4</v>
      </c>
      <c r="C22" s="11" t="s">
        <v>4</v>
      </c>
      <c r="D22" s="11" t="s">
        <v>4</v>
      </c>
      <c r="E22" s="19">
        <f>SUM(E5:E6)</f>
        <v>324550</v>
      </c>
      <c r="F22" s="19">
        <f>E22-G22</f>
        <v>283073.52</v>
      </c>
      <c r="G22" s="19">
        <f>SUM(G5:G6)</f>
        <v>41476.480000000003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</row>
    <row r="23" spans="1:191" ht="20.25" x14ac:dyDescent="0.3">
      <c r="A23" s="82" t="s">
        <v>8</v>
      </c>
      <c r="B23" s="83"/>
      <c r="C23" s="83"/>
      <c r="D23" s="83"/>
      <c r="E23" s="83"/>
      <c r="F23" s="83"/>
      <c r="G23" s="8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</row>
    <row r="24" spans="1:191" ht="16.5" customHeight="1" x14ac:dyDescent="0.25">
      <c r="A24" s="75" t="s">
        <v>0</v>
      </c>
      <c r="B24" s="69" t="s">
        <v>3</v>
      </c>
      <c r="C24" s="69" t="s">
        <v>5</v>
      </c>
      <c r="D24" s="69" t="s">
        <v>162</v>
      </c>
      <c r="E24" s="69" t="s">
        <v>29</v>
      </c>
      <c r="F24" s="69" t="str">
        <f>F3</f>
        <v>Знос на   01.07.2022р.</v>
      </c>
      <c r="G24" s="69" t="str">
        <f>G3</f>
        <v>Залишкова вартість на 01.07.2022р.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</row>
    <row r="25" spans="1:191" ht="21" customHeight="1" x14ac:dyDescent="0.25">
      <c r="A25" s="75"/>
      <c r="B25" s="69"/>
      <c r="C25" s="69"/>
      <c r="D25" s="69"/>
      <c r="E25" s="69"/>
      <c r="F25" s="69"/>
      <c r="G25" s="6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</row>
    <row r="26" spans="1:191" ht="13.5" customHeight="1" x14ac:dyDescent="0.25">
      <c r="A26" s="14" t="s">
        <v>108</v>
      </c>
      <c r="B26" s="3">
        <v>1188</v>
      </c>
      <c r="C26" s="2">
        <v>2002</v>
      </c>
      <c r="D26" s="5">
        <v>1</v>
      </c>
      <c r="E26" s="6">
        <v>950</v>
      </c>
      <c r="F26" s="7">
        <f>E26-G26</f>
        <v>950</v>
      </c>
      <c r="G26" s="6">
        <v>0</v>
      </c>
      <c r="H26" s="1" t="s">
        <v>208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191" ht="13.5" customHeight="1" x14ac:dyDescent="0.25">
      <c r="A27" s="14" t="s">
        <v>109</v>
      </c>
      <c r="B27" s="3">
        <v>1189</v>
      </c>
      <c r="C27" s="2">
        <v>2008</v>
      </c>
      <c r="D27" s="5">
        <v>1</v>
      </c>
      <c r="E27" s="6">
        <v>1332</v>
      </c>
      <c r="F27" s="7">
        <f t="shared" ref="F27:F36" si="0">E27-G27</f>
        <v>1332</v>
      </c>
      <c r="G27" s="6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 ht="13.5" customHeight="1" x14ac:dyDescent="0.25">
      <c r="A28" s="14" t="s">
        <v>110</v>
      </c>
      <c r="B28" s="3">
        <v>1191</v>
      </c>
      <c r="C28" s="2">
        <v>2003</v>
      </c>
      <c r="D28" s="5">
        <v>1</v>
      </c>
      <c r="E28" s="6">
        <v>2200</v>
      </c>
      <c r="F28" s="7">
        <f t="shared" si="0"/>
        <v>2200</v>
      </c>
      <c r="G28" s="6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</row>
    <row r="29" spans="1:191" ht="13.5" customHeight="1" x14ac:dyDescent="0.25">
      <c r="A29" s="14" t="s">
        <v>81</v>
      </c>
      <c r="B29" s="3">
        <v>1195</v>
      </c>
      <c r="C29" s="2">
        <v>2008</v>
      </c>
      <c r="D29" s="5">
        <v>1</v>
      </c>
      <c r="E29" s="6">
        <v>1244</v>
      </c>
      <c r="F29" s="7">
        <f t="shared" si="0"/>
        <v>1244</v>
      </c>
      <c r="G29" s="6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 ht="13.5" customHeight="1" x14ac:dyDescent="0.25">
      <c r="A30" s="14" t="s">
        <v>173</v>
      </c>
      <c r="B30" s="3">
        <v>966</v>
      </c>
      <c r="C30" s="2">
        <v>2011</v>
      </c>
      <c r="D30" s="5">
        <v>1</v>
      </c>
      <c r="E30" s="6">
        <v>6555.9</v>
      </c>
      <c r="F30" s="7">
        <v>6555.9</v>
      </c>
      <c r="G30" s="6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 ht="25.5" customHeight="1" x14ac:dyDescent="0.25">
      <c r="A31" s="14" t="s">
        <v>174</v>
      </c>
      <c r="B31" s="3">
        <v>1038</v>
      </c>
      <c r="C31" s="2">
        <v>2013</v>
      </c>
      <c r="D31" s="5">
        <v>1</v>
      </c>
      <c r="E31" s="6">
        <v>3452</v>
      </c>
      <c r="F31" s="7">
        <v>3452</v>
      </c>
      <c r="G31" s="6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 ht="25.5" customHeight="1" x14ac:dyDescent="0.25">
      <c r="A32" s="14" t="s">
        <v>175</v>
      </c>
      <c r="B32" s="3">
        <v>1158</v>
      </c>
      <c r="C32" s="2">
        <v>2014</v>
      </c>
      <c r="D32" s="5">
        <v>1</v>
      </c>
      <c r="E32" s="6">
        <v>71853.66</v>
      </c>
      <c r="F32" s="7">
        <v>55686.54</v>
      </c>
      <c r="G32" s="6">
        <v>16167.12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</row>
    <row r="33" spans="1:191" ht="13.5" customHeight="1" x14ac:dyDescent="0.25">
      <c r="A33" s="14" t="s">
        <v>176</v>
      </c>
      <c r="B33" s="3">
        <v>1299</v>
      </c>
      <c r="C33" s="2">
        <v>2015</v>
      </c>
      <c r="D33" s="5">
        <v>1</v>
      </c>
      <c r="E33" s="6">
        <v>15663.98</v>
      </c>
      <c r="F33" s="7">
        <v>14545.13</v>
      </c>
      <c r="G33" s="6">
        <v>1118.8499999999999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 ht="13.5" customHeight="1" x14ac:dyDescent="0.25">
      <c r="A34" s="14" t="s">
        <v>176</v>
      </c>
      <c r="B34" s="3">
        <v>1300</v>
      </c>
      <c r="C34" s="2">
        <v>2015</v>
      </c>
      <c r="D34" s="5">
        <v>1</v>
      </c>
      <c r="E34" s="6">
        <v>15350.2</v>
      </c>
      <c r="F34" s="7">
        <v>14253.73</v>
      </c>
      <c r="G34" s="6">
        <v>1096.47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ht="13.5" customHeight="1" x14ac:dyDescent="0.25">
      <c r="A35" s="14" t="s">
        <v>177</v>
      </c>
      <c r="B35" s="3">
        <v>1386</v>
      </c>
      <c r="C35" s="2">
        <v>2017</v>
      </c>
      <c r="D35" s="5">
        <v>1</v>
      </c>
      <c r="E35" s="6">
        <v>18412.5</v>
      </c>
      <c r="F35" s="7">
        <v>12055.85</v>
      </c>
      <c r="G35" s="6">
        <v>6356.65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ht="15" customHeight="1" x14ac:dyDescent="0.25">
      <c r="A36" s="13" t="s">
        <v>2</v>
      </c>
      <c r="B36" s="9" t="s">
        <v>4</v>
      </c>
      <c r="C36" s="11" t="s">
        <v>4</v>
      </c>
      <c r="D36" s="11" t="s">
        <v>4</v>
      </c>
      <c r="E36" s="19">
        <f>SUM(E26:E35)</f>
        <v>137014.24</v>
      </c>
      <c r="F36" s="19">
        <f t="shared" si="0"/>
        <v>112275.15</v>
      </c>
      <c r="G36" s="19">
        <f>SUM(G26:G35)</f>
        <v>24739.09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ht="20.25" x14ac:dyDescent="0.3">
      <c r="A37" s="87" t="s">
        <v>9</v>
      </c>
      <c r="B37" s="87"/>
      <c r="C37" s="87"/>
      <c r="D37" s="87"/>
      <c r="E37" s="87"/>
      <c r="F37" s="87"/>
      <c r="G37" s="8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ht="15" customHeight="1" x14ac:dyDescent="0.25">
      <c r="A38" s="88" t="s">
        <v>0</v>
      </c>
      <c r="B38" s="84" t="s">
        <v>3</v>
      </c>
      <c r="C38" s="84" t="s">
        <v>5</v>
      </c>
      <c r="D38" s="69" t="s">
        <v>162</v>
      </c>
      <c r="E38" s="84" t="s">
        <v>29</v>
      </c>
      <c r="F38" s="84" t="str">
        <f>F3</f>
        <v>Знос на   01.07.2022р.</v>
      </c>
      <c r="G38" s="84" t="str">
        <f>G3</f>
        <v>Залишкова вартість на 01.07.2022р.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x14ac:dyDescent="0.25">
      <c r="A39" s="89"/>
      <c r="B39" s="85"/>
      <c r="C39" s="85"/>
      <c r="D39" s="69"/>
      <c r="E39" s="85"/>
      <c r="F39" s="85"/>
      <c r="G39" s="8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x14ac:dyDescent="0.25">
      <c r="A40" s="14" t="s">
        <v>111</v>
      </c>
      <c r="B40" s="3">
        <v>1193</v>
      </c>
      <c r="C40" s="2">
        <v>2008</v>
      </c>
      <c r="D40" s="5">
        <v>1</v>
      </c>
      <c r="E40" s="6">
        <v>7164</v>
      </c>
      <c r="F40" s="7">
        <f t="shared" ref="F40:F45" si="1">E40-G40</f>
        <v>7164</v>
      </c>
      <c r="G40" s="6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x14ac:dyDescent="0.25">
      <c r="A41" s="14" t="s">
        <v>112</v>
      </c>
      <c r="B41" s="3">
        <v>1194</v>
      </c>
      <c r="C41" s="2">
        <v>2008</v>
      </c>
      <c r="D41" s="5">
        <v>1</v>
      </c>
      <c r="E41" s="6">
        <v>12474</v>
      </c>
      <c r="F41" s="7">
        <f t="shared" si="1"/>
        <v>12474</v>
      </c>
      <c r="G41" s="6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x14ac:dyDescent="0.25">
      <c r="A42" s="14" t="s">
        <v>178</v>
      </c>
      <c r="B42" s="3">
        <v>1230</v>
      </c>
      <c r="C42" s="2">
        <v>2014</v>
      </c>
      <c r="D42" s="5">
        <v>1</v>
      </c>
      <c r="E42" s="6">
        <v>1229.57</v>
      </c>
      <c r="F42" s="7">
        <v>1229.57</v>
      </c>
      <c r="G42" s="6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x14ac:dyDescent="0.25">
      <c r="A43" s="14" t="s">
        <v>179</v>
      </c>
      <c r="B43" s="3">
        <v>1260</v>
      </c>
      <c r="C43" s="2">
        <v>2015</v>
      </c>
      <c r="D43" s="5">
        <v>1</v>
      </c>
      <c r="E43" s="6">
        <v>1239.3800000000001</v>
      </c>
      <c r="F43" s="7">
        <v>1239.3800000000001</v>
      </c>
      <c r="G43" s="6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ht="26.25" x14ac:dyDescent="0.25">
      <c r="A44" s="14" t="s">
        <v>171</v>
      </c>
      <c r="B44" s="3">
        <v>1334</v>
      </c>
      <c r="C44" s="2">
        <v>2016</v>
      </c>
      <c r="D44" s="5">
        <v>1</v>
      </c>
      <c r="E44" s="6">
        <v>1125</v>
      </c>
      <c r="F44" s="7">
        <v>1125</v>
      </c>
      <c r="G44" s="6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x14ac:dyDescent="0.25">
      <c r="A45" s="13" t="s">
        <v>2</v>
      </c>
      <c r="B45" s="9" t="s">
        <v>4</v>
      </c>
      <c r="C45" s="11" t="s">
        <v>4</v>
      </c>
      <c r="D45" s="11" t="s">
        <v>4</v>
      </c>
      <c r="E45" s="19">
        <f>SUM(E40:E44)</f>
        <v>23231.95</v>
      </c>
      <c r="F45" s="19">
        <f t="shared" si="1"/>
        <v>23231.95</v>
      </c>
      <c r="G45" s="19">
        <f>SUM(G40:G44)</f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x14ac:dyDescent="0.25">
      <c r="A46" s="51"/>
      <c r="B46" s="51"/>
      <c r="C46" s="51"/>
      <c r="D46" s="51"/>
      <c r="E46" s="51"/>
      <c r="F46" s="51"/>
      <c r="G46" s="5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x14ac:dyDescent="0.25">
      <c r="A47" s="54" t="s">
        <v>189</v>
      </c>
      <c r="B47" s="51"/>
      <c r="C47" s="51"/>
      <c r="D47" s="51"/>
      <c r="E47" s="55">
        <f>E22+E36+E45</f>
        <v>484796.19</v>
      </c>
      <c r="F47" s="54">
        <f>F22+F36+F45</f>
        <v>418580.62</v>
      </c>
      <c r="G47" s="54">
        <f>G22+G36+G45</f>
        <v>66215.570000000007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x14ac:dyDescent="0.25">
      <c r="A48" s="51"/>
      <c r="B48" s="51"/>
      <c r="C48" s="51"/>
      <c r="D48" s="51"/>
      <c r="E48" s="51"/>
      <c r="F48" s="51"/>
      <c r="G48" s="5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  <row r="86" spans="1:19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</row>
    <row r="88" spans="1:19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</row>
    <row r="89" spans="1:19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</row>
    <row r="90" spans="1:19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</row>
    <row r="91" spans="1:19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</row>
    <row r="92" spans="1:19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</row>
    <row r="93" spans="1:19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</row>
    <row r="94" spans="1:19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</row>
    <row r="95" spans="1:19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</row>
    <row r="96" spans="1:19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</row>
    <row r="97" spans="1:19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</row>
    <row r="98" spans="1:19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</row>
    <row r="99" spans="1:19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</row>
    <row r="100" spans="1:19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</row>
    <row r="101" spans="1:19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</row>
    <row r="102" spans="1:19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</row>
    <row r="103" spans="1:19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</row>
    <row r="104" spans="1:19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</row>
    <row r="105" spans="1:19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</row>
    <row r="106" spans="1:19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</row>
    <row r="107" spans="1:19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</row>
    <row r="108" spans="1:19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</row>
    <row r="109" spans="1:19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</row>
    <row r="110" spans="1:19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</row>
    <row r="111" spans="1:19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</row>
    <row r="112" spans="1:19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</row>
    <row r="113" spans="1:19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</row>
    <row r="114" spans="1:19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</row>
    <row r="115" spans="1:19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</row>
    <row r="116" spans="1:19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</row>
    <row r="117" spans="1:19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</row>
    <row r="118" spans="1:19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</row>
    <row r="119" spans="1:19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</row>
    <row r="120" spans="1:19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</row>
    <row r="121" spans="1:19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</row>
    <row r="122" spans="1:19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</row>
    <row r="123" spans="1:19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</row>
    <row r="124" spans="1:19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</row>
    <row r="125" spans="1:19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</row>
    <row r="126" spans="1:19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</row>
    <row r="127" spans="1:19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</row>
    <row r="128" spans="1:19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</row>
    <row r="129" spans="1:19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</row>
    <row r="130" spans="1:19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</row>
    <row r="131" spans="1:19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</row>
    <row r="132" spans="1:19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</row>
    <row r="133" spans="1:19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</row>
    <row r="134" spans="1:19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</row>
    <row r="135" spans="1:19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</row>
    <row r="136" spans="1:19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</row>
    <row r="137" spans="1:19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</row>
    <row r="138" spans="1:19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</row>
    <row r="139" spans="1:19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</row>
    <row r="140" spans="1:19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</row>
    <row r="141" spans="1:19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</row>
    <row r="142" spans="1:19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</row>
    <row r="143" spans="1:19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</row>
    <row r="144" spans="1:19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</row>
    <row r="145" spans="1:19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</row>
    <row r="146" spans="1:19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</row>
    <row r="147" spans="1:19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</row>
    <row r="148" spans="1:19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</row>
    <row r="149" spans="1:19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</row>
    <row r="150" spans="1:19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</row>
    <row r="151" spans="1:19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</row>
    <row r="152" spans="1:19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</row>
    <row r="153" spans="1:19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</row>
    <row r="154" spans="1:19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</row>
    <row r="155" spans="1:19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</row>
    <row r="156" spans="1:19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</row>
    <row r="157" spans="1:19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</row>
    <row r="158" spans="1:19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</row>
    <row r="159" spans="1:19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</row>
    <row r="160" spans="1:19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</row>
    <row r="161" spans="1:19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</row>
    <row r="162" spans="1:19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</row>
    <row r="163" spans="1:19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</row>
    <row r="164" spans="1:19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</row>
    <row r="165" spans="1:19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</row>
    <row r="166" spans="1:19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</row>
    <row r="167" spans="1:19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</row>
    <row r="168" spans="1:19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</row>
    <row r="169" spans="1:19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</row>
    <row r="170" spans="1:19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</row>
    <row r="171" spans="1:19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</row>
    <row r="172" spans="1:19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</row>
    <row r="173" spans="1:19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</row>
    <row r="174" spans="1:19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</row>
    <row r="175" spans="1:19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</row>
    <row r="176" spans="1:19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</row>
    <row r="177" spans="1:19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</row>
    <row r="178" spans="1:19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</row>
    <row r="179" spans="1:19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</row>
    <row r="180" spans="1:19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</row>
    <row r="181" spans="1:19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</row>
    <row r="182" spans="1:19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</row>
    <row r="183" spans="1:19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</row>
    <row r="184" spans="1:19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</row>
    <row r="185" spans="1:19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</row>
    <row r="186" spans="1:19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</row>
    <row r="187" spans="1:19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</row>
    <row r="188" spans="1:19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</row>
    <row r="189" spans="1:19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</row>
    <row r="190" spans="1:19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</row>
    <row r="191" spans="1:19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</row>
    <row r="192" spans="1:19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</row>
    <row r="193" spans="1:19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</row>
    <row r="194" spans="1:19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</row>
    <row r="195" spans="1:19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</row>
    <row r="196" spans="1:19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</row>
    <row r="197" spans="1:19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</row>
  </sheetData>
  <mergeCells count="25">
    <mergeCell ref="A37:G37"/>
    <mergeCell ref="A38:A39"/>
    <mergeCell ref="B38:B39"/>
    <mergeCell ref="C38:C39"/>
    <mergeCell ref="D38:D39"/>
    <mergeCell ref="E38:E39"/>
    <mergeCell ref="F38:F39"/>
    <mergeCell ref="G38:G39"/>
    <mergeCell ref="A23:G23"/>
    <mergeCell ref="A24:A25"/>
    <mergeCell ref="B24:B25"/>
    <mergeCell ref="C24:C25"/>
    <mergeCell ref="D24:D25"/>
    <mergeCell ref="E24:E25"/>
    <mergeCell ref="F24:F25"/>
    <mergeCell ref="G24:G25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19685039370078741" right="0.19685039370078741" top="0.39370078740157483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87"/>
  <sheetViews>
    <sheetView topLeftCell="A25" workbookViewId="0">
      <selection activeCell="I36" sqref="I36"/>
    </sheetView>
  </sheetViews>
  <sheetFormatPr defaultRowHeight="15" x14ac:dyDescent="0.25"/>
  <cols>
    <col min="1" max="1" width="36.140625" customWidth="1"/>
    <col min="2" max="2" width="6.85546875" customWidth="1"/>
    <col min="5" max="5" width="10.85546875" customWidth="1"/>
    <col min="6" max="6" width="10.42578125" customWidth="1"/>
    <col min="7" max="7" width="9.5703125" customWidth="1"/>
  </cols>
  <sheetData>
    <row r="1" spans="1:191" ht="20.25" x14ac:dyDescent="0.25">
      <c r="A1" s="68" t="s">
        <v>113</v>
      </c>
      <c r="B1" s="68"/>
      <c r="C1" s="68"/>
      <c r="D1" s="68"/>
      <c r="E1" s="68"/>
      <c r="F1" s="68"/>
      <c r="G1" s="6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</row>
    <row r="2" spans="1:191" ht="20.25" x14ac:dyDescent="0.3">
      <c r="A2" s="80" t="s">
        <v>7</v>
      </c>
      <c r="B2" s="81"/>
      <c r="C2" s="81"/>
      <c r="D2" s="81"/>
      <c r="E2" s="81"/>
      <c r="F2" s="81"/>
      <c r="G2" s="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</row>
    <row r="3" spans="1:191" ht="16.5" customHeight="1" x14ac:dyDescent="0.25">
      <c r="A3" s="69" t="s">
        <v>0</v>
      </c>
      <c r="B3" s="69" t="s">
        <v>3</v>
      </c>
      <c r="C3" s="69" t="s">
        <v>5</v>
      </c>
      <c r="D3" s="69" t="s">
        <v>162</v>
      </c>
      <c r="E3" s="69" t="s">
        <v>29</v>
      </c>
      <c r="F3" s="71" t="s">
        <v>158</v>
      </c>
      <c r="G3" s="90" t="s">
        <v>157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191" ht="20.45" customHeight="1" x14ac:dyDescent="0.25">
      <c r="A4" s="69"/>
      <c r="B4" s="69"/>
      <c r="C4" s="69"/>
      <c r="D4" s="69"/>
      <c r="E4" s="69"/>
      <c r="F4" s="72"/>
      <c r="G4" s="9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</row>
    <row r="5" spans="1:191" ht="13.5" customHeight="1" x14ac:dyDescent="0.25">
      <c r="A5" s="8" t="s">
        <v>80</v>
      </c>
      <c r="B5" s="3">
        <v>1196</v>
      </c>
      <c r="C5" s="2">
        <v>1976</v>
      </c>
      <c r="D5" s="5">
        <v>1</v>
      </c>
      <c r="E5" s="6">
        <v>188831</v>
      </c>
      <c r="F5" s="6">
        <f>E5-G5</f>
        <v>84021.1</v>
      </c>
      <c r="G5" s="6">
        <v>104809.9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ht="13.5" customHeight="1" x14ac:dyDescent="0.25">
      <c r="A6" s="8" t="s">
        <v>114</v>
      </c>
      <c r="B6" s="3" t="s">
        <v>115</v>
      </c>
      <c r="C6" s="2">
        <v>1976</v>
      </c>
      <c r="D6" s="44"/>
      <c r="E6" s="6"/>
      <c r="F6" s="6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191" ht="13.5" customHeight="1" x14ac:dyDescent="0.25">
      <c r="A7" s="8" t="s">
        <v>114</v>
      </c>
      <c r="B7" s="3" t="s">
        <v>116</v>
      </c>
      <c r="C7" s="2">
        <v>1976</v>
      </c>
      <c r="D7" s="44"/>
      <c r="E7" s="6"/>
      <c r="F7" s="6"/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</row>
    <row r="8" spans="1:191" ht="13.5" customHeight="1" x14ac:dyDescent="0.25">
      <c r="A8" s="8" t="s">
        <v>117</v>
      </c>
      <c r="B8" s="3" t="s">
        <v>118</v>
      </c>
      <c r="C8" s="2">
        <v>1976</v>
      </c>
      <c r="D8" s="44"/>
      <c r="E8" s="6"/>
      <c r="F8" s="6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</row>
    <row r="9" spans="1:191" ht="13.5" customHeight="1" x14ac:dyDescent="0.25">
      <c r="A9" s="8" t="s">
        <v>117</v>
      </c>
      <c r="B9" s="3" t="s">
        <v>119</v>
      </c>
      <c r="C9" s="2">
        <v>1976</v>
      </c>
      <c r="D9" s="44"/>
      <c r="E9" s="6"/>
      <c r="F9" s="6"/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</row>
    <row r="10" spans="1:191" ht="13.5" customHeight="1" x14ac:dyDescent="0.25">
      <c r="A10" s="8" t="s">
        <v>120</v>
      </c>
      <c r="B10" s="3" t="s">
        <v>121</v>
      </c>
      <c r="C10" s="2"/>
      <c r="D10" s="44"/>
      <c r="E10" s="6"/>
      <c r="F10" s="6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191" ht="13.5" customHeight="1" x14ac:dyDescent="0.25">
      <c r="A11" s="8" t="s">
        <v>120</v>
      </c>
      <c r="B11" s="3" t="s">
        <v>122</v>
      </c>
      <c r="C11" s="2"/>
      <c r="D11" s="44"/>
      <c r="E11" s="6"/>
      <c r="F11" s="6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</row>
    <row r="12" spans="1:191" ht="13.5" customHeight="1" x14ac:dyDescent="0.25">
      <c r="A12" s="8" t="s">
        <v>123</v>
      </c>
      <c r="B12" s="3" t="s">
        <v>124</v>
      </c>
      <c r="C12" s="2">
        <v>1970</v>
      </c>
      <c r="D12" s="44"/>
      <c r="E12" s="6"/>
      <c r="F12" s="6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191" ht="13.5" customHeight="1" x14ac:dyDescent="0.25">
      <c r="A13" s="8" t="s">
        <v>125</v>
      </c>
      <c r="B13" s="3" t="s">
        <v>126</v>
      </c>
      <c r="C13" s="2"/>
      <c r="D13" s="44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</row>
    <row r="14" spans="1:191" ht="13.5" customHeight="1" x14ac:dyDescent="0.25">
      <c r="A14" s="8" t="s">
        <v>127</v>
      </c>
      <c r="B14" s="3" t="s">
        <v>128</v>
      </c>
      <c r="C14" s="2"/>
      <c r="D14" s="44"/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</row>
    <row r="15" spans="1:191" x14ac:dyDescent="0.25">
      <c r="A15" s="9" t="s">
        <v>2</v>
      </c>
      <c r="B15" s="9" t="s">
        <v>4</v>
      </c>
      <c r="C15" s="11" t="s">
        <v>4</v>
      </c>
      <c r="D15" s="45" t="s">
        <v>4</v>
      </c>
      <c r="E15" s="30">
        <f>SUM(E5:E6)</f>
        <v>188831</v>
      </c>
      <c r="F15" s="30">
        <f>E15-G15</f>
        <v>84021.1</v>
      </c>
      <c r="G15" s="30">
        <f>SUM(G5:G6)</f>
        <v>104809.9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</row>
    <row r="16" spans="1:191" ht="34.5" customHeight="1" x14ac:dyDescent="0.3">
      <c r="A16" s="82" t="s">
        <v>8</v>
      </c>
      <c r="B16" s="83"/>
      <c r="C16" s="83"/>
      <c r="D16" s="83"/>
      <c r="E16" s="83"/>
      <c r="F16" s="83"/>
      <c r="G16" s="8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</row>
    <row r="17" spans="1:191" ht="16.5" customHeight="1" x14ac:dyDescent="0.25">
      <c r="A17" s="75" t="s">
        <v>0</v>
      </c>
      <c r="B17" s="69" t="s">
        <v>3</v>
      </c>
      <c r="C17" s="69" t="s">
        <v>5</v>
      </c>
      <c r="D17" s="69" t="s">
        <v>162</v>
      </c>
      <c r="E17" s="69" t="s">
        <v>29</v>
      </c>
      <c r="F17" s="84" t="str">
        <f>F3</f>
        <v>Знос на   01.07.2022р.</v>
      </c>
      <c r="G17" s="84" t="str">
        <f>G3</f>
        <v>Залишкова вартість на 01.07.2022р.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</row>
    <row r="18" spans="1:191" ht="21" customHeight="1" x14ac:dyDescent="0.25">
      <c r="A18" s="75"/>
      <c r="B18" s="69"/>
      <c r="C18" s="69"/>
      <c r="D18" s="69"/>
      <c r="E18" s="69"/>
      <c r="F18" s="85"/>
      <c r="G18" s="8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</row>
    <row r="19" spans="1:191" ht="13.5" customHeight="1" x14ac:dyDescent="0.25">
      <c r="A19" s="14" t="s">
        <v>81</v>
      </c>
      <c r="B19" s="3">
        <v>1198</v>
      </c>
      <c r="C19" s="2">
        <v>2008</v>
      </c>
      <c r="D19" s="5">
        <v>1</v>
      </c>
      <c r="E19" s="6">
        <v>1244</v>
      </c>
      <c r="F19" s="7">
        <f t="shared" ref="F19:F24" si="0">E19-G19</f>
        <v>1244</v>
      </c>
      <c r="G19" s="6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</row>
    <row r="20" spans="1:191" ht="13.5" customHeight="1" x14ac:dyDescent="0.25">
      <c r="A20" s="14" t="s">
        <v>109</v>
      </c>
      <c r="B20" s="3">
        <v>1200</v>
      </c>
      <c r="C20" s="2">
        <v>2008</v>
      </c>
      <c r="D20" s="5">
        <v>1</v>
      </c>
      <c r="E20" s="6">
        <v>1332</v>
      </c>
      <c r="F20" s="7">
        <f t="shared" si="0"/>
        <v>1332</v>
      </c>
      <c r="G20" s="6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</row>
    <row r="21" spans="1:191" ht="13.5" customHeight="1" x14ac:dyDescent="0.25">
      <c r="A21" s="14" t="s">
        <v>130</v>
      </c>
      <c r="B21" s="3">
        <v>1201</v>
      </c>
      <c r="C21" s="2">
        <v>2014</v>
      </c>
      <c r="D21" s="5">
        <v>1</v>
      </c>
      <c r="E21" s="6">
        <v>103319.11</v>
      </c>
      <c r="F21" s="7">
        <f>E21-G21</f>
        <v>52794.21</v>
      </c>
      <c r="G21" s="6">
        <v>50524.9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 ht="13.5" customHeight="1" x14ac:dyDescent="0.25">
      <c r="A22" s="14" t="s">
        <v>169</v>
      </c>
      <c r="B22" s="3">
        <v>1136</v>
      </c>
      <c r="C22" s="2">
        <v>2014</v>
      </c>
      <c r="D22" s="5">
        <v>1</v>
      </c>
      <c r="E22" s="6">
        <v>3404.19</v>
      </c>
      <c r="F22" s="7">
        <v>3404.19</v>
      </c>
      <c r="G22" s="6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</row>
    <row r="23" spans="1:191" ht="13.5" customHeight="1" x14ac:dyDescent="0.25">
      <c r="A23" s="14" t="s">
        <v>170</v>
      </c>
      <c r="B23" s="3">
        <v>1157</v>
      </c>
      <c r="C23" s="2">
        <v>2014</v>
      </c>
      <c r="D23" s="5">
        <v>1</v>
      </c>
      <c r="E23" s="6">
        <v>868.3</v>
      </c>
      <c r="F23" s="7">
        <v>868.3</v>
      </c>
      <c r="G23" s="6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</row>
    <row r="24" spans="1:191" ht="15" customHeight="1" x14ac:dyDescent="0.25">
      <c r="A24" s="13" t="s">
        <v>2</v>
      </c>
      <c r="B24" s="9" t="s">
        <v>4</v>
      </c>
      <c r="C24" s="11" t="s">
        <v>4</v>
      </c>
      <c r="D24" s="11" t="s">
        <v>4</v>
      </c>
      <c r="E24" s="19">
        <f>SUM(E19:E23)</f>
        <v>110167.6</v>
      </c>
      <c r="F24" s="19">
        <f t="shared" si="0"/>
        <v>59642.7</v>
      </c>
      <c r="G24" s="19">
        <f>SUM(G19:G23)</f>
        <v>50524.9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</row>
    <row r="25" spans="1:191" ht="20.25" x14ac:dyDescent="0.3">
      <c r="A25" s="87" t="s">
        <v>9</v>
      </c>
      <c r="B25" s="87"/>
      <c r="C25" s="87"/>
      <c r="D25" s="87"/>
      <c r="E25" s="87"/>
      <c r="F25" s="87"/>
      <c r="G25" s="8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</row>
    <row r="26" spans="1:191" ht="15" customHeight="1" x14ac:dyDescent="0.25">
      <c r="A26" s="75" t="s">
        <v>0</v>
      </c>
      <c r="B26" s="69" t="s">
        <v>3</v>
      </c>
      <c r="C26" s="69" t="s">
        <v>5</v>
      </c>
      <c r="D26" s="69" t="s">
        <v>162</v>
      </c>
      <c r="E26" s="69" t="s">
        <v>29</v>
      </c>
      <c r="F26" s="84" t="str">
        <f>F3</f>
        <v>Знос на   01.07.2022р.</v>
      </c>
      <c r="G26" s="84" t="str">
        <f>G3</f>
        <v>Залишкова вартість на 01.07.2022р.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191" x14ac:dyDescent="0.25">
      <c r="A27" s="75"/>
      <c r="B27" s="69"/>
      <c r="C27" s="69"/>
      <c r="D27" s="69"/>
      <c r="E27" s="69"/>
      <c r="F27" s="85"/>
      <c r="G27" s="8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 x14ac:dyDescent="0.25">
      <c r="A28" s="14" t="s">
        <v>112</v>
      </c>
      <c r="B28" s="3">
        <v>1197</v>
      </c>
      <c r="C28" s="2">
        <v>2008</v>
      </c>
      <c r="D28" s="5">
        <v>1</v>
      </c>
      <c r="E28" s="6">
        <v>12474</v>
      </c>
      <c r="F28" s="7">
        <f>E28-G28</f>
        <v>12474</v>
      </c>
      <c r="G28" s="6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</row>
    <row r="29" spans="1:191" x14ac:dyDescent="0.25">
      <c r="A29" s="14" t="s">
        <v>129</v>
      </c>
      <c r="B29" s="3">
        <v>1199</v>
      </c>
      <c r="C29" s="2">
        <v>2008</v>
      </c>
      <c r="D29" s="5">
        <v>1</v>
      </c>
      <c r="E29" s="6">
        <v>7166</v>
      </c>
      <c r="F29" s="7">
        <f t="shared" ref="F29" si="1">E29-G29</f>
        <v>7166</v>
      </c>
      <c r="G29" s="6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 ht="26.25" x14ac:dyDescent="0.25">
      <c r="A30" s="14" t="s">
        <v>171</v>
      </c>
      <c r="B30" s="3">
        <v>1335</v>
      </c>
      <c r="C30" s="2">
        <v>2016</v>
      </c>
      <c r="D30" s="5">
        <v>1</v>
      </c>
      <c r="E30" s="6">
        <v>1125</v>
      </c>
      <c r="F30" s="7">
        <v>1125</v>
      </c>
      <c r="G30" s="6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 x14ac:dyDescent="0.25">
      <c r="A31" s="14" t="s">
        <v>172</v>
      </c>
      <c r="B31" s="3">
        <v>1395</v>
      </c>
      <c r="C31" s="2">
        <v>2018</v>
      </c>
      <c r="D31" s="5">
        <v>1</v>
      </c>
      <c r="E31" s="6">
        <v>54166.67</v>
      </c>
      <c r="F31" s="7">
        <v>50781.25</v>
      </c>
      <c r="G31" s="6">
        <v>3385.42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 x14ac:dyDescent="0.25">
      <c r="A32" s="13" t="s">
        <v>2</v>
      </c>
      <c r="B32" s="9" t="s">
        <v>4</v>
      </c>
      <c r="C32" s="11" t="s">
        <v>4</v>
      </c>
      <c r="D32" s="11" t="s">
        <v>4</v>
      </c>
      <c r="E32" s="19">
        <f>SUM(E28:E31)</f>
        <v>74931.67</v>
      </c>
      <c r="F32" s="19">
        <f>SUM(F28:F31)</f>
        <v>71546.25</v>
      </c>
      <c r="G32" s="19">
        <f>SUM(G28:G31)</f>
        <v>3385.42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</row>
    <row r="33" spans="1:191" x14ac:dyDescent="0.25">
      <c r="A33" s="51"/>
      <c r="B33" s="51"/>
      <c r="C33" s="51"/>
      <c r="D33" s="51"/>
      <c r="E33" s="51"/>
      <c r="F33" s="52"/>
      <c r="G33" s="5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 x14ac:dyDescent="0.25">
      <c r="A34" s="54" t="s">
        <v>189</v>
      </c>
      <c r="B34" s="54"/>
      <c r="C34" s="54"/>
      <c r="D34" s="54"/>
      <c r="E34" s="53">
        <f>E15+E24+E32</f>
        <v>373930.27</v>
      </c>
      <c r="F34" s="54">
        <f t="shared" ref="F34:G34" si="2">F15+F24+F32</f>
        <v>215210.05</v>
      </c>
      <c r="G34" s="54">
        <f t="shared" si="2"/>
        <v>158720.22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  <row r="86" spans="1:19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</row>
    <row r="88" spans="1:19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</row>
    <row r="89" spans="1:19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</row>
    <row r="90" spans="1:19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</row>
    <row r="91" spans="1:19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</row>
    <row r="92" spans="1:19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</row>
    <row r="93" spans="1:19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</row>
    <row r="94" spans="1:19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</row>
    <row r="95" spans="1:19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</row>
    <row r="96" spans="1:19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</row>
    <row r="97" spans="1:19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</row>
    <row r="98" spans="1:19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</row>
    <row r="99" spans="1:19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</row>
    <row r="100" spans="1:19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</row>
    <row r="101" spans="1:19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</row>
    <row r="102" spans="1:19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</row>
    <row r="103" spans="1:19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</row>
    <row r="104" spans="1:19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</row>
    <row r="105" spans="1:19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</row>
    <row r="106" spans="1:19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</row>
    <row r="107" spans="1:19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</row>
    <row r="108" spans="1:19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</row>
    <row r="109" spans="1:19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</row>
    <row r="110" spans="1:19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</row>
    <row r="111" spans="1:19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</row>
    <row r="112" spans="1:19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</row>
    <row r="113" spans="1:19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</row>
    <row r="114" spans="1:19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</row>
    <row r="115" spans="1:19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</row>
    <row r="116" spans="1:19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</row>
    <row r="117" spans="1:19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</row>
    <row r="118" spans="1:19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</row>
    <row r="119" spans="1:19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</row>
    <row r="120" spans="1:19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</row>
    <row r="121" spans="1:19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</row>
    <row r="122" spans="1:19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</row>
    <row r="123" spans="1:19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</row>
    <row r="124" spans="1:19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</row>
    <row r="125" spans="1:19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</row>
    <row r="126" spans="1:19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</row>
    <row r="127" spans="1:19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</row>
    <row r="128" spans="1:19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</row>
    <row r="129" spans="1:19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</row>
    <row r="130" spans="1:19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</row>
    <row r="131" spans="1:19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</row>
    <row r="132" spans="1:19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</row>
    <row r="133" spans="1:19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</row>
    <row r="134" spans="1:19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</row>
    <row r="135" spans="1:19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</row>
    <row r="136" spans="1:19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</row>
    <row r="137" spans="1:19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</row>
    <row r="138" spans="1:19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</row>
    <row r="139" spans="1:19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</row>
    <row r="140" spans="1:19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</row>
    <row r="141" spans="1:19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</row>
    <row r="142" spans="1:19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</row>
    <row r="143" spans="1:19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</row>
    <row r="144" spans="1:19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</row>
    <row r="145" spans="1:19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</row>
    <row r="146" spans="1:19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</row>
    <row r="147" spans="1:19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</row>
    <row r="148" spans="1:19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</row>
    <row r="149" spans="1:19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</row>
    <row r="150" spans="1:19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</row>
    <row r="151" spans="1:19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</row>
    <row r="152" spans="1:19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</row>
    <row r="153" spans="1:19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</row>
    <row r="154" spans="1:19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</row>
    <row r="155" spans="1:19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</row>
    <row r="156" spans="1:19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</row>
    <row r="157" spans="1:19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</row>
    <row r="158" spans="1:19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</row>
    <row r="159" spans="1:19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</row>
    <row r="160" spans="1:19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</row>
    <row r="161" spans="1:19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</row>
    <row r="162" spans="1:19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</row>
    <row r="163" spans="1:19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</row>
    <row r="164" spans="1:19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</row>
    <row r="165" spans="1:19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</row>
    <row r="166" spans="1:19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</row>
    <row r="167" spans="1:19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</row>
    <row r="168" spans="1:19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</row>
    <row r="169" spans="1:19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</row>
    <row r="170" spans="1:19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</row>
    <row r="171" spans="1:19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</row>
    <row r="172" spans="1:19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</row>
    <row r="173" spans="1:19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</row>
    <row r="174" spans="1:19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</row>
    <row r="175" spans="1:19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</row>
    <row r="176" spans="1:19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</row>
    <row r="177" spans="1:19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</row>
    <row r="178" spans="1:19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</row>
    <row r="179" spans="1:19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</row>
    <row r="180" spans="1:19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</row>
    <row r="181" spans="1:19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</row>
    <row r="182" spans="1:19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</row>
    <row r="183" spans="1:19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</row>
    <row r="184" spans="1:19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</row>
    <row r="185" spans="1:19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</row>
    <row r="186" spans="1:19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</row>
    <row r="187" spans="1:19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</row>
  </sheetData>
  <mergeCells count="25">
    <mergeCell ref="A25:G25"/>
    <mergeCell ref="A26:A27"/>
    <mergeCell ref="B26:B27"/>
    <mergeCell ref="C26:C27"/>
    <mergeCell ref="D26:D27"/>
    <mergeCell ref="E26:E27"/>
    <mergeCell ref="F26:F27"/>
    <mergeCell ref="G26:G27"/>
    <mergeCell ref="A16:G16"/>
    <mergeCell ref="A17:A18"/>
    <mergeCell ref="B17:B18"/>
    <mergeCell ref="C17:C18"/>
    <mergeCell ref="D17:D18"/>
    <mergeCell ref="E17:E18"/>
    <mergeCell ref="F17:F18"/>
    <mergeCell ref="G17:G18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19685039370078741" right="0.19685039370078741" top="0.78740157480314965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178"/>
  <sheetViews>
    <sheetView topLeftCell="A28" workbookViewId="0">
      <selection activeCell="I46" sqref="I46"/>
    </sheetView>
  </sheetViews>
  <sheetFormatPr defaultRowHeight="15" x14ac:dyDescent="0.25"/>
  <cols>
    <col min="1" max="1" width="41.85546875" customWidth="1"/>
    <col min="2" max="2" width="6.7109375" customWidth="1"/>
    <col min="3" max="3" width="9" customWidth="1"/>
    <col min="4" max="4" width="8.85546875" customWidth="1"/>
    <col min="5" max="5" width="10.5703125" customWidth="1"/>
    <col min="6" max="6" width="8.7109375" customWidth="1"/>
    <col min="7" max="7" width="9.5703125" customWidth="1"/>
  </cols>
  <sheetData>
    <row r="1" spans="1:191" ht="20.25" x14ac:dyDescent="0.25">
      <c r="A1" s="68" t="s">
        <v>131</v>
      </c>
      <c r="B1" s="68"/>
      <c r="C1" s="68"/>
      <c r="D1" s="68"/>
      <c r="E1" s="6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</row>
    <row r="2" spans="1:191" ht="20.25" x14ac:dyDescent="0.3">
      <c r="A2" s="57" t="s">
        <v>7</v>
      </c>
      <c r="B2" s="58"/>
      <c r="C2" s="58"/>
      <c r="D2" s="58"/>
      <c r="E2" s="5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</row>
    <row r="3" spans="1:191" ht="15" customHeight="1" x14ac:dyDescent="0.25">
      <c r="A3" s="69" t="s">
        <v>0</v>
      </c>
      <c r="B3" s="69" t="s">
        <v>3</v>
      </c>
      <c r="C3" s="69" t="s">
        <v>5</v>
      </c>
      <c r="D3" s="69" t="s">
        <v>190</v>
      </c>
      <c r="E3" s="69" t="s">
        <v>29</v>
      </c>
      <c r="F3" s="71" t="s">
        <v>158</v>
      </c>
      <c r="G3" s="70" t="s">
        <v>157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191" ht="15.75" customHeight="1" x14ac:dyDescent="0.25">
      <c r="A4" s="69"/>
      <c r="B4" s="69"/>
      <c r="C4" s="69"/>
      <c r="D4" s="69"/>
      <c r="E4" s="69"/>
      <c r="F4" s="72"/>
      <c r="G4" s="7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</row>
    <row r="5" spans="1:191" ht="13.5" customHeight="1" x14ac:dyDescent="0.25">
      <c r="A5" s="8" t="s">
        <v>80</v>
      </c>
      <c r="B5" s="3">
        <v>1202</v>
      </c>
      <c r="C5" s="2">
        <v>2005</v>
      </c>
      <c r="D5" s="5">
        <v>1</v>
      </c>
      <c r="E5" s="6">
        <v>263700</v>
      </c>
      <c r="F5" s="46">
        <v>79868.399999999994</v>
      </c>
      <c r="G5" s="10">
        <f>E5-F5</f>
        <v>183831.6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x14ac:dyDescent="0.25">
      <c r="A6" s="9" t="s">
        <v>2</v>
      </c>
      <c r="B6" s="9" t="s">
        <v>4</v>
      </c>
      <c r="C6" s="11" t="s">
        <v>4</v>
      </c>
      <c r="D6" s="11" t="s">
        <v>4</v>
      </c>
      <c r="E6" s="19">
        <f>SUM(E5:E5)</f>
        <v>263700</v>
      </c>
      <c r="F6" s="18">
        <f>SUM(F5:F5)</f>
        <v>79868.399999999994</v>
      </c>
      <c r="G6" s="18">
        <f>SUM(G5:G5)</f>
        <v>183831.6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191" ht="20.25" x14ac:dyDescent="0.3">
      <c r="A7" s="82" t="s">
        <v>8</v>
      </c>
      <c r="B7" s="83"/>
      <c r="C7" s="83"/>
      <c r="D7" s="83"/>
      <c r="E7" s="8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</row>
    <row r="8" spans="1:191" ht="16.5" customHeight="1" x14ac:dyDescent="0.25">
      <c r="A8" s="75" t="s">
        <v>0</v>
      </c>
      <c r="B8" s="69" t="s">
        <v>3</v>
      </c>
      <c r="C8" s="69" t="s">
        <v>5</v>
      </c>
      <c r="D8" s="69" t="s">
        <v>190</v>
      </c>
      <c r="E8" s="69" t="s">
        <v>29</v>
      </c>
      <c r="F8" s="71" t="str">
        <f>F3</f>
        <v>Знос на   01.07.2022р.</v>
      </c>
      <c r="G8" s="92" t="str">
        <f>G3</f>
        <v>Залишкова вартість на 01.07.2022р.</v>
      </c>
      <c r="H8" s="65"/>
      <c r="I8" s="65"/>
      <c r="J8" s="6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</row>
    <row r="9" spans="1:191" ht="15" customHeight="1" x14ac:dyDescent="0.25">
      <c r="A9" s="75"/>
      <c r="B9" s="69"/>
      <c r="C9" s="69"/>
      <c r="D9" s="69"/>
      <c r="E9" s="69"/>
      <c r="F9" s="72"/>
      <c r="G9" s="92"/>
      <c r="H9" s="65"/>
      <c r="I9" s="66"/>
      <c r="J9" s="6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</row>
    <row r="10" spans="1:191" ht="13.5" customHeight="1" x14ac:dyDescent="0.25">
      <c r="A10" s="42" t="s">
        <v>132</v>
      </c>
      <c r="B10" s="3">
        <v>1203</v>
      </c>
      <c r="C10" s="2">
        <v>2005</v>
      </c>
      <c r="D10" s="5">
        <v>1</v>
      </c>
      <c r="E10" s="6">
        <v>7000</v>
      </c>
      <c r="F10" s="10">
        <v>7000</v>
      </c>
      <c r="G10" s="64">
        <f t="shared" ref="G10:G27" si="0">E10-F10</f>
        <v>0</v>
      </c>
      <c r="H10" s="65"/>
      <c r="I10" s="66"/>
      <c r="J10" s="6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191" ht="13.5" customHeight="1" x14ac:dyDescent="0.25">
      <c r="A11" s="42" t="s">
        <v>132</v>
      </c>
      <c r="B11" s="3">
        <v>1204</v>
      </c>
      <c r="C11" s="2">
        <v>2005</v>
      </c>
      <c r="D11" s="5">
        <v>1</v>
      </c>
      <c r="E11" s="6">
        <v>7000</v>
      </c>
      <c r="F11" s="10">
        <v>7000</v>
      </c>
      <c r="G11" s="64">
        <f t="shared" si="0"/>
        <v>0</v>
      </c>
      <c r="H11" s="67"/>
      <c r="I11" s="67"/>
      <c r="J11" s="6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</row>
    <row r="12" spans="1:191" ht="13.5" customHeight="1" x14ac:dyDescent="0.25">
      <c r="A12" s="42" t="s">
        <v>132</v>
      </c>
      <c r="B12" s="3">
        <v>1205</v>
      </c>
      <c r="C12" s="2">
        <v>2005</v>
      </c>
      <c r="D12" s="5">
        <v>1</v>
      </c>
      <c r="E12" s="6">
        <v>7000</v>
      </c>
      <c r="F12" s="10">
        <v>7000</v>
      </c>
      <c r="G12" s="10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191" ht="13.5" customHeight="1" x14ac:dyDescent="0.25">
      <c r="A13" s="42" t="s">
        <v>133</v>
      </c>
      <c r="B13" s="3">
        <v>1206</v>
      </c>
      <c r="C13" s="2">
        <v>2005</v>
      </c>
      <c r="D13" s="5">
        <v>1</v>
      </c>
      <c r="E13" s="6">
        <v>350</v>
      </c>
      <c r="F13" s="10">
        <v>350</v>
      </c>
      <c r="G13" s="10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</row>
    <row r="14" spans="1:191" ht="13.5" customHeight="1" x14ac:dyDescent="0.25">
      <c r="A14" s="42" t="s">
        <v>134</v>
      </c>
      <c r="B14" s="3">
        <v>1207</v>
      </c>
      <c r="C14" s="2">
        <v>2005</v>
      </c>
      <c r="D14" s="5">
        <v>1</v>
      </c>
      <c r="E14" s="6">
        <v>64</v>
      </c>
      <c r="F14" s="10">
        <v>64</v>
      </c>
      <c r="G14" s="10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</row>
    <row r="15" spans="1:191" ht="13.5" customHeight="1" x14ac:dyDescent="0.25">
      <c r="A15" s="42" t="s">
        <v>135</v>
      </c>
      <c r="B15" s="3">
        <v>1208</v>
      </c>
      <c r="C15" s="2">
        <v>2005</v>
      </c>
      <c r="D15" s="5">
        <v>1</v>
      </c>
      <c r="E15" s="6">
        <v>98.5</v>
      </c>
      <c r="F15" s="10">
        <v>98.5</v>
      </c>
      <c r="G15" s="10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</row>
    <row r="16" spans="1:191" ht="13.5" customHeight="1" x14ac:dyDescent="0.25">
      <c r="A16" s="42" t="s">
        <v>135</v>
      </c>
      <c r="B16" s="3">
        <v>1209</v>
      </c>
      <c r="C16" s="2">
        <v>2005</v>
      </c>
      <c r="D16" s="5">
        <v>1</v>
      </c>
      <c r="E16" s="6">
        <v>98.5</v>
      </c>
      <c r="F16" s="10">
        <v>98.5</v>
      </c>
      <c r="G16" s="10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</row>
    <row r="17" spans="1:191" ht="13.5" customHeight="1" x14ac:dyDescent="0.25">
      <c r="A17" s="42" t="s">
        <v>137</v>
      </c>
      <c r="B17" s="3">
        <v>1211</v>
      </c>
      <c r="C17" s="2">
        <v>2005</v>
      </c>
      <c r="D17" s="5">
        <v>1</v>
      </c>
      <c r="E17" s="6">
        <v>385.5</v>
      </c>
      <c r="F17" s="10">
        <v>385.5</v>
      </c>
      <c r="G17" s="10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</row>
    <row r="18" spans="1:191" ht="13.5" customHeight="1" x14ac:dyDescent="0.25">
      <c r="A18" s="42" t="s">
        <v>137</v>
      </c>
      <c r="B18" s="3">
        <v>1212</v>
      </c>
      <c r="C18" s="2">
        <v>2005</v>
      </c>
      <c r="D18" s="5">
        <v>1</v>
      </c>
      <c r="E18" s="6">
        <v>385.5</v>
      </c>
      <c r="F18" s="10">
        <v>385.5</v>
      </c>
      <c r="G18" s="10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</row>
    <row r="19" spans="1:191" ht="13.5" customHeight="1" x14ac:dyDescent="0.25">
      <c r="A19" s="42" t="s">
        <v>138</v>
      </c>
      <c r="B19" s="3">
        <v>1213</v>
      </c>
      <c r="C19" s="2">
        <v>2005</v>
      </c>
      <c r="D19" s="5">
        <v>1</v>
      </c>
      <c r="E19" s="6">
        <v>165</v>
      </c>
      <c r="F19" s="10">
        <v>165</v>
      </c>
      <c r="G19" s="10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</row>
    <row r="20" spans="1:191" ht="13.5" customHeight="1" x14ac:dyDescent="0.25">
      <c r="A20" s="42" t="s">
        <v>139</v>
      </c>
      <c r="B20" s="3">
        <v>1214</v>
      </c>
      <c r="C20" s="2">
        <v>2005</v>
      </c>
      <c r="D20" s="5">
        <v>1</v>
      </c>
      <c r="E20" s="6">
        <v>280</v>
      </c>
      <c r="F20" s="10">
        <v>280</v>
      </c>
      <c r="G20" s="10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</row>
    <row r="21" spans="1:191" ht="13.5" customHeight="1" x14ac:dyDescent="0.25">
      <c r="A21" s="42" t="s">
        <v>149</v>
      </c>
      <c r="B21" s="3">
        <v>1215</v>
      </c>
      <c r="C21" s="2">
        <v>2005</v>
      </c>
      <c r="D21" s="5">
        <v>1</v>
      </c>
      <c r="E21" s="6">
        <v>273</v>
      </c>
      <c r="F21" s="10">
        <v>273</v>
      </c>
      <c r="G21" s="10">
        <f t="shared" si="0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 ht="13.5" customHeight="1" x14ac:dyDescent="0.25">
      <c r="A22" s="42" t="s">
        <v>142</v>
      </c>
      <c r="B22" s="3">
        <v>1220</v>
      </c>
      <c r="C22" s="2">
        <v>2005</v>
      </c>
      <c r="D22" s="5">
        <v>1</v>
      </c>
      <c r="E22" s="6">
        <v>180</v>
      </c>
      <c r="F22" s="10">
        <v>180</v>
      </c>
      <c r="G22" s="10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</row>
    <row r="23" spans="1:191" ht="13.5" customHeight="1" x14ac:dyDescent="0.25">
      <c r="A23" s="42" t="s">
        <v>143</v>
      </c>
      <c r="B23" s="3">
        <v>1221</v>
      </c>
      <c r="C23" s="2">
        <v>2005</v>
      </c>
      <c r="D23" s="5">
        <v>1</v>
      </c>
      <c r="E23" s="6">
        <v>700</v>
      </c>
      <c r="F23" s="10">
        <v>700</v>
      </c>
      <c r="G23" s="10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</row>
    <row r="24" spans="1:191" ht="13.5" customHeight="1" x14ac:dyDescent="0.25">
      <c r="A24" s="42" t="s">
        <v>144</v>
      </c>
      <c r="B24" s="3">
        <v>1222</v>
      </c>
      <c r="C24" s="2">
        <v>2005</v>
      </c>
      <c r="D24" s="5">
        <v>1</v>
      </c>
      <c r="E24" s="6">
        <v>5250</v>
      </c>
      <c r="F24" s="10">
        <v>5250</v>
      </c>
      <c r="G24" s="10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</row>
    <row r="25" spans="1:191" ht="13.5" customHeight="1" x14ac:dyDescent="0.25">
      <c r="A25" s="42" t="s">
        <v>145</v>
      </c>
      <c r="B25" s="3">
        <v>1223</v>
      </c>
      <c r="C25" s="2">
        <v>2005</v>
      </c>
      <c r="D25" s="5">
        <v>1</v>
      </c>
      <c r="E25" s="6">
        <v>4270</v>
      </c>
      <c r="F25" s="10">
        <v>4270</v>
      </c>
      <c r="G25" s="10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</row>
    <row r="26" spans="1:191" ht="13.5" customHeight="1" x14ac:dyDescent="0.25">
      <c r="A26" s="42" t="s">
        <v>81</v>
      </c>
      <c r="B26" s="3">
        <v>1225</v>
      </c>
      <c r="C26" s="2">
        <v>2008</v>
      </c>
      <c r="D26" s="5">
        <v>1</v>
      </c>
      <c r="E26" s="6">
        <v>1244</v>
      </c>
      <c r="F26" s="10">
        <v>1244</v>
      </c>
      <c r="G26" s="10">
        <f t="shared" si="0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191" ht="13.5" customHeight="1" x14ac:dyDescent="0.25">
      <c r="A27" s="42" t="s">
        <v>148</v>
      </c>
      <c r="B27" s="3">
        <v>1227</v>
      </c>
      <c r="C27" s="2">
        <v>2014</v>
      </c>
      <c r="D27" s="5">
        <v>1</v>
      </c>
      <c r="E27" s="6">
        <v>99501.19</v>
      </c>
      <c r="F27" s="10">
        <v>50300.66</v>
      </c>
      <c r="G27" s="10">
        <f t="shared" si="0"/>
        <v>49200.53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 ht="13.5" customHeight="1" x14ac:dyDescent="0.25">
      <c r="A28" s="42" t="s">
        <v>204</v>
      </c>
      <c r="B28" s="3">
        <v>1167</v>
      </c>
      <c r="C28" s="2">
        <v>2014</v>
      </c>
      <c r="D28" s="5">
        <v>1</v>
      </c>
      <c r="E28" s="6">
        <v>2650</v>
      </c>
      <c r="F28" s="10">
        <v>2650</v>
      </c>
      <c r="G28" s="10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</row>
    <row r="29" spans="1:191" ht="13.5" customHeight="1" x14ac:dyDescent="0.25">
      <c r="A29" s="42" t="s">
        <v>205</v>
      </c>
      <c r="B29" s="3"/>
      <c r="C29" s="2">
        <v>2021</v>
      </c>
      <c r="D29" s="5">
        <v>1</v>
      </c>
      <c r="E29" s="6">
        <v>3350</v>
      </c>
      <c r="F29" s="10">
        <v>319.04000000000002</v>
      </c>
      <c r="G29" s="10">
        <v>3030.96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 ht="13.5" customHeight="1" x14ac:dyDescent="0.25">
      <c r="A30" s="42" t="s">
        <v>206</v>
      </c>
      <c r="B30" s="3">
        <v>1231</v>
      </c>
      <c r="C30" s="2">
        <v>2014</v>
      </c>
      <c r="D30" s="5">
        <v>1</v>
      </c>
      <c r="E30" s="6">
        <v>3752.17</v>
      </c>
      <c r="F30" s="10">
        <v>3752.17</v>
      </c>
      <c r="G30" s="10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 ht="15" customHeight="1" x14ac:dyDescent="0.25">
      <c r="A31" s="13" t="s">
        <v>2</v>
      </c>
      <c r="B31" s="9" t="s">
        <v>4</v>
      </c>
      <c r="C31" s="11" t="s">
        <v>4</v>
      </c>
      <c r="D31" s="11" t="s">
        <v>4</v>
      </c>
      <c r="E31" s="19">
        <f>SUM(E10:E30)</f>
        <v>143997.35999999999</v>
      </c>
      <c r="F31" s="19">
        <f>SUM(F10:F30)</f>
        <v>91765.87</v>
      </c>
      <c r="G31" s="19">
        <f>SUM(G10:G27)</f>
        <v>49200.53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 ht="20.25" x14ac:dyDescent="0.3">
      <c r="A32" s="63" t="s">
        <v>9</v>
      </c>
      <c r="B32" s="63"/>
      <c r="C32" s="63"/>
      <c r="D32" s="63"/>
      <c r="E32" s="6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</row>
    <row r="33" spans="1:191" ht="15" customHeight="1" x14ac:dyDescent="0.25">
      <c r="A33" s="75" t="s">
        <v>0</v>
      </c>
      <c r="B33" s="69" t="s">
        <v>3</v>
      </c>
      <c r="C33" s="69" t="s">
        <v>5</v>
      </c>
      <c r="D33" s="69" t="s">
        <v>190</v>
      </c>
      <c r="E33" s="69" t="s">
        <v>29</v>
      </c>
      <c r="F33" s="71" t="str">
        <f>F3</f>
        <v>Знос на   01.07.2022р.</v>
      </c>
      <c r="G33" s="70" t="str">
        <f>G3</f>
        <v>Залишкова вартість на 01.07.2022р.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 x14ac:dyDescent="0.25">
      <c r="A34" s="75"/>
      <c r="B34" s="69"/>
      <c r="C34" s="69"/>
      <c r="D34" s="69"/>
      <c r="E34" s="69"/>
      <c r="F34" s="72"/>
      <c r="G34" s="7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x14ac:dyDescent="0.25">
      <c r="A35" s="42" t="s">
        <v>136</v>
      </c>
      <c r="B35" s="3">
        <v>1210</v>
      </c>
      <c r="C35" s="2">
        <v>2005</v>
      </c>
      <c r="D35" s="5">
        <v>1</v>
      </c>
      <c r="E35" s="6">
        <v>78</v>
      </c>
      <c r="F35" s="10">
        <v>78</v>
      </c>
      <c r="G35" s="10">
        <f t="shared" ref="G35:G41" si="1">E35-F35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x14ac:dyDescent="0.25">
      <c r="A36" s="42" t="s">
        <v>140</v>
      </c>
      <c r="B36" s="3">
        <v>1216</v>
      </c>
      <c r="C36" s="2">
        <v>2005</v>
      </c>
      <c r="D36" s="5">
        <v>1</v>
      </c>
      <c r="E36" s="6">
        <v>315</v>
      </c>
      <c r="F36" s="10">
        <v>315</v>
      </c>
      <c r="G36" s="10">
        <f t="shared" si="1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x14ac:dyDescent="0.25">
      <c r="A37" s="42" t="s">
        <v>140</v>
      </c>
      <c r="B37" s="3">
        <v>1217</v>
      </c>
      <c r="C37" s="2">
        <v>2005</v>
      </c>
      <c r="D37" s="5">
        <v>1</v>
      </c>
      <c r="E37" s="6">
        <v>315</v>
      </c>
      <c r="F37" s="10">
        <v>315</v>
      </c>
      <c r="G37" s="10">
        <f t="shared" si="1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x14ac:dyDescent="0.25">
      <c r="A38" s="42" t="s">
        <v>141</v>
      </c>
      <c r="B38" s="3">
        <v>1218</v>
      </c>
      <c r="C38" s="2">
        <v>2005</v>
      </c>
      <c r="D38" s="5">
        <v>1</v>
      </c>
      <c r="E38" s="6">
        <v>260.5</v>
      </c>
      <c r="F38" s="10">
        <v>260.5</v>
      </c>
      <c r="G38" s="10">
        <f t="shared" si="1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x14ac:dyDescent="0.25">
      <c r="A39" s="42" t="s">
        <v>141</v>
      </c>
      <c r="B39" s="3">
        <v>1219</v>
      </c>
      <c r="C39" s="2">
        <v>2005</v>
      </c>
      <c r="D39" s="5">
        <v>1</v>
      </c>
      <c r="E39" s="6">
        <v>260.5</v>
      </c>
      <c r="F39" s="10">
        <v>260.5</v>
      </c>
      <c r="G39" s="10">
        <f t="shared" si="1"/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x14ac:dyDescent="0.25">
      <c r="A40" s="42" t="s">
        <v>146</v>
      </c>
      <c r="B40" s="3">
        <v>1224</v>
      </c>
      <c r="C40" s="2">
        <v>2008</v>
      </c>
      <c r="D40" s="5">
        <v>1</v>
      </c>
      <c r="E40" s="6">
        <v>3311</v>
      </c>
      <c r="F40" s="10">
        <v>3311</v>
      </c>
      <c r="G40" s="10">
        <f t="shared" si="1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x14ac:dyDescent="0.25">
      <c r="A41" s="42" t="s">
        <v>147</v>
      </c>
      <c r="B41" s="3">
        <v>1226</v>
      </c>
      <c r="C41" s="2">
        <v>2008</v>
      </c>
      <c r="D41" s="5">
        <v>1</v>
      </c>
      <c r="E41" s="6">
        <v>7166</v>
      </c>
      <c r="F41" s="10">
        <v>7166</v>
      </c>
      <c r="G41" s="10">
        <f t="shared" si="1"/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x14ac:dyDescent="0.25">
      <c r="A42" s="42" t="s">
        <v>172</v>
      </c>
      <c r="B42" s="3">
        <v>1399</v>
      </c>
      <c r="C42" s="2">
        <v>2018</v>
      </c>
      <c r="D42" s="5">
        <v>1</v>
      </c>
      <c r="E42" s="6">
        <v>79019.960000000006</v>
      </c>
      <c r="F42" s="10">
        <v>70749.539999999994</v>
      </c>
      <c r="G42" s="10">
        <v>8270.42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x14ac:dyDescent="0.25">
      <c r="A43" s="13" t="s">
        <v>2</v>
      </c>
      <c r="B43" s="9" t="s">
        <v>4</v>
      </c>
      <c r="C43" s="11" t="s">
        <v>4</v>
      </c>
      <c r="D43" s="11" t="s">
        <v>4</v>
      </c>
      <c r="E43" s="19">
        <f>SUM(E35:E42)</f>
        <v>90725.96</v>
      </c>
      <c r="F43" s="19">
        <f>SUM(F35:F42)</f>
        <v>82455.539999999994</v>
      </c>
      <c r="G43" s="30">
        <f>SUM(G35:G42)</f>
        <v>8270.42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x14ac:dyDescent="0.25">
      <c r="A44" s="51"/>
      <c r="B44" s="51"/>
      <c r="C44" s="51"/>
      <c r="D44" s="51"/>
      <c r="E44" s="51"/>
      <c r="F44" s="51"/>
      <c r="G44" s="5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x14ac:dyDescent="0.25">
      <c r="A45" s="54" t="s">
        <v>189</v>
      </c>
      <c r="B45" s="54"/>
      <c r="C45" s="54"/>
      <c r="D45" s="54"/>
      <c r="E45" s="53">
        <f>E6+E31+E43</f>
        <v>498423.32</v>
      </c>
      <c r="F45" s="54">
        <f t="shared" ref="F45:G45" si="2">F6+F31+F43</f>
        <v>254089.81</v>
      </c>
      <c r="G45" s="54">
        <f t="shared" si="2"/>
        <v>241302.55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  <row r="86" spans="1:19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</row>
    <row r="88" spans="1:19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</row>
    <row r="89" spans="1:19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</row>
    <row r="90" spans="1:19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</row>
    <row r="91" spans="1:19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</row>
    <row r="92" spans="1:19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</row>
    <row r="93" spans="1:19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</row>
    <row r="94" spans="1:19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</row>
    <row r="95" spans="1:19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</row>
    <row r="96" spans="1:19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</row>
    <row r="97" spans="1:19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</row>
    <row r="98" spans="1:19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</row>
    <row r="99" spans="1:19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</row>
    <row r="100" spans="1:19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</row>
    <row r="101" spans="1:19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</row>
    <row r="102" spans="1:19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</row>
    <row r="103" spans="1:19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</row>
    <row r="104" spans="1:19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</row>
    <row r="105" spans="1:19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</row>
    <row r="106" spans="1:19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</row>
    <row r="107" spans="1:19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</row>
    <row r="108" spans="1:19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</row>
    <row r="109" spans="1:19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</row>
    <row r="110" spans="1:19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</row>
    <row r="111" spans="1:19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</row>
    <row r="112" spans="1:19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</row>
    <row r="113" spans="1:19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</row>
    <row r="114" spans="1:19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</row>
    <row r="115" spans="1:19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</row>
    <row r="116" spans="1:19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</row>
    <row r="117" spans="1:19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</row>
    <row r="118" spans="1:19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</row>
    <row r="119" spans="1:19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</row>
    <row r="120" spans="1:19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</row>
    <row r="121" spans="1:19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</row>
    <row r="122" spans="1:19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</row>
    <row r="123" spans="1:19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</row>
    <row r="124" spans="1:19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</row>
    <row r="125" spans="1:19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</row>
    <row r="126" spans="1:19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</row>
    <row r="127" spans="1:19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</row>
    <row r="128" spans="1:19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</row>
    <row r="129" spans="1:19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</row>
    <row r="130" spans="1:19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</row>
    <row r="131" spans="1:19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</row>
    <row r="132" spans="1:19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</row>
    <row r="133" spans="1:19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</row>
    <row r="134" spans="1:19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</row>
    <row r="135" spans="1:19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</row>
    <row r="136" spans="1:19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</row>
    <row r="137" spans="1:19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</row>
    <row r="138" spans="1:19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</row>
    <row r="139" spans="1:19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</row>
    <row r="140" spans="1:19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</row>
    <row r="141" spans="1:19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</row>
    <row r="142" spans="1:19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</row>
    <row r="143" spans="1:19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</row>
    <row r="144" spans="1:19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</row>
    <row r="145" spans="1:19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</row>
    <row r="146" spans="1:19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</row>
    <row r="147" spans="1:19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</row>
    <row r="148" spans="1:19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</row>
    <row r="149" spans="1:19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</row>
    <row r="150" spans="1:19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</row>
    <row r="151" spans="1:19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</row>
    <row r="152" spans="1:19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</row>
    <row r="153" spans="1:19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</row>
    <row r="154" spans="1:19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</row>
    <row r="155" spans="1:19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</row>
    <row r="156" spans="1:19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</row>
    <row r="157" spans="1:19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</row>
    <row r="158" spans="1:19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</row>
    <row r="159" spans="1:19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</row>
    <row r="160" spans="1:19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</row>
    <row r="161" spans="1:19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</row>
    <row r="162" spans="1:19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</row>
    <row r="163" spans="1:19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</row>
    <row r="164" spans="1:19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</row>
    <row r="165" spans="1:19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</row>
    <row r="166" spans="1:19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</row>
    <row r="167" spans="1:19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</row>
    <row r="168" spans="1:19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</row>
    <row r="169" spans="1:19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</row>
    <row r="170" spans="1:19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</row>
    <row r="171" spans="1:19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</row>
    <row r="172" spans="1:19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</row>
    <row r="173" spans="1:19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</row>
    <row r="174" spans="1:19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</row>
    <row r="175" spans="1:19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</row>
    <row r="176" spans="1:19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</row>
    <row r="177" spans="1:19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</row>
    <row r="178" spans="1:19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</row>
  </sheetData>
  <mergeCells count="23">
    <mergeCell ref="G33:G34"/>
    <mergeCell ref="F33:F34"/>
    <mergeCell ref="A33:A34"/>
    <mergeCell ref="B33:B34"/>
    <mergeCell ref="C33:C34"/>
    <mergeCell ref="D33:D34"/>
    <mergeCell ref="E33:E34"/>
    <mergeCell ref="G3:G4"/>
    <mergeCell ref="A7:E7"/>
    <mergeCell ref="A8:A9"/>
    <mergeCell ref="B8:B9"/>
    <mergeCell ref="C8:C9"/>
    <mergeCell ref="D8:D9"/>
    <mergeCell ref="E8:E9"/>
    <mergeCell ref="F3:F4"/>
    <mergeCell ref="G8:G9"/>
    <mergeCell ref="F8:F9"/>
    <mergeCell ref="A1:E1"/>
    <mergeCell ref="A3:A4"/>
    <mergeCell ref="B3:B4"/>
    <mergeCell ref="C3:C4"/>
    <mergeCell ref="D3:D4"/>
    <mergeCell ref="E3:E4"/>
  </mergeCells>
  <pageMargins left="0.19685039370078741" right="0.19685039370078741" top="0.78740157480314965" bottom="0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НВК</vt:lpstr>
      <vt:lpstr>Морозівка</vt:lpstr>
      <vt:lpstr>Гостролуччя</vt:lpstr>
      <vt:lpstr>Селище</vt:lpstr>
      <vt:lpstr>Веселинівка</vt:lpstr>
      <vt:lpstr>Сезенків</vt:lpstr>
      <vt:lpstr>Волошинівка</vt:lpstr>
      <vt:lpstr>Перемога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lastPrinted>2022-07-05T11:40:53Z</cp:lastPrinted>
  <dcterms:created xsi:type="dcterms:W3CDTF">2012-02-07T12:39:02Z</dcterms:created>
  <dcterms:modified xsi:type="dcterms:W3CDTF">2022-07-25T06:59:00Z</dcterms:modified>
</cp:coreProperties>
</file>