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7" sheetId="1" r:id="rId1"/>
  </sheets>
  <definedNames>
    <definedName name="_xlfn.AGGREGATE" hidden="1">#NAME?</definedName>
    <definedName name="_xlnm.Print_Area" localSheetId="0">'дод.7'!$B$1:$K$47</definedName>
  </definedNames>
  <calcPr fullCalcOnLoad="1"/>
</workbook>
</file>

<file path=xl/sharedStrings.xml><?xml version="1.0" encoding="utf-8"?>
<sst xmlns="http://schemas.openxmlformats.org/spreadsheetml/2006/main" count="194" uniqueCount="160">
  <si>
    <t>Загальний фонд</t>
  </si>
  <si>
    <t>Спеціальний фонд</t>
  </si>
  <si>
    <t>Х</t>
  </si>
  <si>
    <t>у тому числі бюджет розвитку</t>
  </si>
  <si>
    <t>Усього</t>
  </si>
  <si>
    <t>усього</t>
  </si>
  <si>
    <t>УСЬОГО</t>
  </si>
  <si>
    <t>Найменування місцевої / регіональної програми</t>
  </si>
  <si>
    <t xml:space="preserve">Код Функціональної класифікації видатків та кредитування бюджету </t>
  </si>
  <si>
    <t>(пункт 5)</t>
  </si>
  <si>
    <t>(грн.)</t>
  </si>
  <si>
    <t>0100000</t>
  </si>
  <si>
    <t>0110000</t>
  </si>
  <si>
    <t>01</t>
  </si>
  <si>
    <t>(код бюджету)</t>
  </si>
  <si>
    <t xml:space="preserve">Код Програмної класифікації видатків та кредитування місцевого бюджету  </t>
  </si>
  <si>
    <t xml:space="preserve">Код Типової програмної класифікації видатків та кредитування місцевого бюджету </t>
  </si>
  <si>
    <t xml:space="preserve">Найменування головного розпорядника коштів місцевого бюджету / відповідального виконавця, найменування бюджетної програми  згідно з Типовою програмною класифікацією видатків та кредитування місцевого бюджету
</t>
  </si>
  <si>
    <t>Дата і номер документа, яким затверджено місцеву / регіональну програму</t>
  </si>
  <si>
    <t>0600000</t>
  </si>
  <si>
    <t>06</t>
  </si>
  <si>
    <t>0610000</t>
  </si>
  <si>
    <t>0615011</t>
  </si>
  <si>
    <t>5011</t>
  </si>
  <si>
    <t>0810</t>
  </si>
  <si>
    <t>Інші заходи у сфері соціального захисту і соціального забезпечення</t>
  </si>
  <si>
    <t>Баришівська селищна рада</t>
  </si>
  <si>
    <t>3121</t>
  </si>
  <si>
    <t>0113121</t>
  </si>
  <si>
    <t>1040</t>
  </si>
  <si>
    <t>Утримання та забезпечення діяльності центрів соціальних служб для сім'ї, дітей та молоді</t>
  </si>
  <si>
    <t>Програма здійснення соціальної роботи з сім'ями, дітьми та молоддю та підтримки сімей, які опинились в складних життєвих обставинах на 2019-2021 роки.</t>
  </si>
  <si>
    <t>Рішення селищної ради від 31.01.2019 № 40-04-07</t>
  </si>
  <si>
    <t>Утримання та забезпечення діяльності центрів соціальних служб для сім`ї, дітей та молоді</t>
  </si>
  <si>
    <t>Програма "Призовник"на 2020рік.</t>
  </si>
  <si>
    <t>0112010</t>
  </si>
  <si>
    <t>2010</t>
  </si>
  <si>
    <t>0731</t>
  </si>
  <si>
    <t>Багатопрофільна стаціонарна медична допомога населенню</t>
  </si>
  <si>
    <t>Програма фінансової підтримки комунального некомерційного підприємства "Баришівська центральна районна лікарня" на 2020 рік</t>
  </si>
  <si>
    <t>0113242</t>
  </si>
  <si>
    <t>3242</t>
  </si>
  <si>
    <t>1090</t>
  </si>
  <si>
    <t>Програма «Турбота» Баришівської селищної ради на 2020 рік</t>
  </si>
  <si>
    <t>0114082</t>
  </si>
  <si>
    <t>4082</t>
  </si>
  <si>
    <t>0829</t>
  </si>
  <si>
    <t>Інші заходи в галузі культури і мистецтва</t>
  </si>
  <si>
    <t>Відділ освіти, молоді та спорту</t>
  </si>
  <si>
    <t>0611010, 0611020</t>
  </si>
  <si>
    <t>1010, 1020</t>
  </si>
  <si>
    <t>0910,0921</t>
  </si>
  <si>
    <t>Програма організації харчування учнів закладів загальної середньої освіти, вихованців дошкільних підрозділів навчально-виховних комплексів та закладів дошкільної освіти Баришівської селищної ради на 2020 рік.</t>
  </si>
  <si>
    <t>0611020</t>
  </si>
  <si>
    <t>1020</t>
  </si>
  <si>
    <t>0921</t>
  </si>
  <si>
    <t>Програма фінансування пільгового проїзду учнів на 2020 рік</t>
  </si>
  <si>
    <t>Програма "Шкільний автобус" на 2020 рік.</t>
  </si>
  <si>
    <t>0611162</t>
  </si>
  <si>
    <t>1162</t>
  </si>
  <si>
    <t>0990</t>
  </si>
  <si>
    <t>Рішення селищної ради від 20.05.2019 № 283-11-07</t>
  </si>
  <si>
    <t>Програма розвитку освіти Баришівської селищної ради на 2019-2021 роки.Розділ "Обдарована дитина"</t>
  </si>
  <si>
    <t>Проведення навчально-тренувальних зборів та змагань з олімпійських видів спорту</t>
  </si>
  <si>
    <t>Програма розвитку фізичної культури та спорту "Баришівщина спортивна" на 2020-2021 роки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</si>
  <si>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</si>
  <si>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</si>
  <si>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</si>
  <si>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Комплексна цільова програма розвитку дитячо-юнацького спорту дитячо-юнацької спортивної школи   Баришівської селищної ради  на 2020-2021 роки</t>
  </si>
  <si>
    <t>0118230</t>
  </si>
  <si>
    <t>8230</t>
  </si>
  <si>
    <t>Комплексна  програма профілактики та протидії злочинності "Безпечна Баришівщина" на 2020-2023 роки</t>
  </si>
  <si>
    <t>1000000</t>
  </si>
  <si>
    <t>10</t>
  </si>
  <si>
    <t>Відділ культури та туризму</t>
  </si>
  <si>
    <t>1010000</t>
  </si>
  <si>
    <t>1014082</t>
  </si>
  <si>
    <t xml:space="preserve">Інші заходи у галузі культури </t>
  </si>
  <si>
    <t>Програма розвитку культури на 2020рік.</t>
  </si>
  <si>
    <t xml:space="preserve">Розподіл витрат Баришівського селищного бюджету  на реалізацію місцевих/регіональних програм у 2020 році  </t>
  </si>
  <si>
    <t xml:space="preserve">Рішення селищної ради від 20.12.2019 № 802-20-07 </t>
  </si>
  <si>
    <t>Рішення селищної ради від 20.12.2019 № 811-20-07</t>
  </si>
  <si>
    <t>Рішення селищної ради від 20.12.2019 № 796-20-07</t>
  </si>
  <si>
    <t>Рішення селищної ради від 20.12.2019 № 813-20-07</t>
  </si>
  <si>
    <t>Рішення селищної ради від 20.12.2019 № 812-20-07</t>
  </si>
  <si>
    <t>Рішення селищної ради від 20.12.2019 № 805-20- 07</t>
  </si>
  <si>
    <t>Рішення селищної ради від 20.12.2019 № 806-20-07</t>
  </si>
  <si>
    <t>Рішення селищної ради від 20.02.2019 № 808-20-07</t>
  </si>
  <si>
    <t>1161</t>
  </si>
  <si>
    <t>0611161</t>
  </si>
  <si>
    <t>Рішення селищної ради від 20.12.2019 № 809-20-07</t>
  </si>
  <si>
    <t>Рішення селищної ради від 20.12.2019 № 803-20- 07</t>
  </si>
  <si>
    <t>0380</t>
  </si>
  <si>
    <t>Інші заходи громадського порядку та безпеки</t>
  </si>
  <si>
    <t>Надання загальної середньої освіти  закладами середньої освіти ( у тому числі з дошкільними підрозділами (відділеннями, групами))</t>
  </si>
  <si>
    <t>Надання дошкільної освіти.Надання загальної середньої освіти  закладами загальної середньої освіти (у тому числі з дошкільними підрозділами (відділеннями, групами))</t>
  </si>
  <si>
    <t>Забезпечення діяльності інших закладів у сфері освіти</t>
  </si>
  <si>
    <t>Інші програми та заходи у сфері освіти</t>
  </si>
  <si>
    <t>0113104</t>
  </si>
  <si>
    <t>3104</t>
  </si>
  <si>
    <t>Забезпечення соціальними послугами за місцем проживання громадян, які не здатні до самообслкговування у зв'язку з похилим віком, хворобою, інвалідністю</t>
  </si>
  <si>
    <t>Програма доставки гарячих обідів підопічним Баришівського селищного територіального центру соціального обслуговування (надання соціальних послуг) особам, які опинились в складних життєвих обставинах "Їжа на колесах"</t>
  </si>
  <si>
    <t>Рішення селищної ради від 20.12.2019 № 799-20-07</t>
  </si>
  <si>
    <t>0117322</t>
  </si>
  <si>
    <t>7322</t>
  </si>
  <si>
    <t>0446</t>
  </si>
  <si>
    <t>Будівництво медичних установ та закладів</t>
  </si>
  <si>
    <t>Програма відзначення державних та регіональних свят, пам'ятних та знаменних дат, здійснення представницьких заходів Баришівською селищною радою на 2020 рік.</t>
  </si>
  <si>
    <t>Програма підтримки правоохоронних органів на території Баришівської об'єднаної територіальної громади на 2020 рік</t>
  </si>
  <si>
    <t>Рішення селищної ради від 20.12.2019 № 797-20-07</t>
  </si>
  <si>
    <t>Програма "Соціальна підтримка учасників антитерористичної операції та членів їх сімей на 2020 рік" Баришівської селищної ради</t>
  </si>
  <si>
    <t>Рішення селищної ради від 20.12.2019 № 804-20- 07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</si>
  <si>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</si>
  <si>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</si>
  <si>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</si>
  <si>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</si>
  <si>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 xml:space="preserve">Програма здійснення компенсаційних виплат за пільговий проїзд окремих категорій громадян на залізничному транспорті приміського сполучення за рахунок коштів місцевого бюджету Баришівської селищної ради на 2020 рік </t>
  </si>
  <si>
    <t>Рішення селищної ради від 20.02.2020 № 947-23-07</t>
  </si>
  <si>
    <t>0615032, 0615053</t>
  </si>
  <si>
    <t>5032,    5053</t>
  </si>
  <si>
    <t>Фінансова підтримка дитячо-юнацьких спортивних шкіл фізкультурно-спортивних товариств.Фінансова підтримка на утримання місцевих осередків (рад) всеукраїнських організацій фізкультрно-спортивної спрямованості</t>
  </si>
  <si>
    <t>Програма фінансової підтримки Баришівської районної організації всеукраїнського фізкультурно-спортивного товариства "Колос" АПК України та комплексної дитячо-юнацької спортивної школи "Колос" на 2020 рік</t>
  </si>
  <si>
    <t>Рішення селищної ради від 20.02.2020 № 948-23-07</t>
  </si>
  <si>
    <t xml:space="preserve">                                       Селищний голова                                                                                       Олександр ВАРЕНІЧЕНКО</t>
  </si>
  <si>
    <t>0118313</t>
  </si>
  <si>
    <t>8313</t>
  </si>
  <si>
    <t>0620</t>
  </si>
  <si>
    <t>Ліквідація іншого забруднення навколишнього природного середовища</t>
  </si>
  <si>
    <t xml:space="preserve"> "Попередження та ліквідація торф'яних пожеж на території Баришівської селищної ради у 2019-2020 роки"</t>
  </si>
  <si>
    <t>Рішення селищної ради від 20.09.2019 № 597-16-07</t>
  </si>
  <si>
    <t>0116030</t>
  </si>
  <si>
    <t>6030</t>
  </si>
  <si>
    <t>Організація благоустрою населених пунктів</t>
  </si>
  <si>
    <t>Програма благоустрою, озеленення та санітарної очистки території Баришівської селищної ради на 2020 рік</t>
  </si>
  <si>
    <t>Рішення селищної ради від 20.03.2020 № 1050-24-07</t>
  </si>
  <si>
    <t>0119800</t>
  </si>
  <si>
    <t>9800</t>
  </si>
  <si>
    <t>0180</t>
  </si>
  <si>
    <t>Cубвенція з місцевого бюджету державному бюджету на виконання програм соціально-економічного розвитку регіонів</t>
  </si>
  <si>
    <t>0118330</t>
  </si>
  <si>
    <t>8330</t>
  </si>
  <si>
    <t>Програма охорони навколишнього природного середовища Баришівської селищної ради на 2020-2021 роки</t>
  </si>
  <si>
    <t>Інша діяльність у сфері екології та охорони природних ресурсів</t>
  </si>
  <si>
    <t>0540</t>
  </si>
  <si>
    <t>0112142</t>
  </si>
  <si>
    <t>2142</t>
  </si>
  <si>
    <t>0763</t>
  </si>
  <si>
    <t>Програми і централізовані заходи боротьби з туберкульозом</t>
  </si>
  <si>
    <t>Баришівська цільова програма протидії захворюванню на туберкеульоз на 2019-2020 роки</t>
  </si>
  <si>
    <t>Рішення селищної ради від 21.02.2019 № 64-05-07</t>
  </si>
  <si>
    <t>Рішення селищної ради від 20.02.2020 № 945-23-07</t>
  </si>
  <si>
    <t>Рішення селищної ради від 20.07.2020 № 1301-28-07</t>
  </si>
  <si>
    <t>Програма "Дитяча усмішка"комунального некомерційного підприємства "Баришівська центральна районна лікарня" Баришівської селищної ради Київської області на 2020 рік</t>
  </si>
  <si>
    <t xml:space="preserve">Рішення селищної ради від 20.07.2020 № 1303-28-07 </t>
  </si>
  <si>
    <t>0110180</t>
  </si>
  <si>
    <t>0133</t>
  </si>
  <si>
    <t>Інша діяльність у сфері державного управління</t>
  </si>
  <si>
    <t>Програма забезпечення діяльності комунальної установи "Баришівський селищний трудовий архів"</t>
  </si>
  <si>
    <t>Рішення селищної ради від 21.09.2020 № 1456-32-07</t>
  </si>
  <si>
    <r>
      <t>Додаток 7</t>
    </r>
    <r>
      <rPr>
        <sz val="12"/>
        <rFont val="Times New Roman"/>
        <family val="1"/>
      </rPr>
      <t xml:space="preserve">                                                                   до рішення Баришівської селищної ради від 21.09.2020 № 1458-32-07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</si>
</sst>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8" fillId="9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36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9" applyNumberFormat="0" applyFont="0" applyAlignment="0" applyProtection="0"/>
    <xf numFmtId="0" fontId="0" fillId="7" borderId="9" applyNumberFormat="0" applyFont="0" applyAlignment="0" applyProtection="0"/>
    <xf numFmtId="191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37" fillId="12" borderId="0" applyNumberFormat="0" applyBorder="0" applyAlignment="0" applyProtection="0"/>
    <xf numFmtId="0" fontId="20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Font="1" applyFill="1" applyBorder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9" fontId="0" fillId="26" borderId="0" xfId="0" applyNumberFormat="1" applyFont="1" applyFill="1" applyBorder="1" applyAlignment="1" applyProtection="1">
      <alignment vertical="top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12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NumberFormat="1" applyFont="1" applyFill="1" applyBorder="1" applyAlignment="1" applyProtection="1">
      <alignment horizontal="left" vertical="center" wrapText="1"/>
      <protection/>
    </xf>
    <xf numFmtId="0" fontId="30" fillId="0" borderId="11" xfId="0" applyNumberFormat="1" applyFont="1" applyFill="1" applyBorder="1" applyAlignment="1" applyProtection="1">
      <alignment horizontal="center" vertical="center" wrapText="1"/>
      <protection/>
    </xf>
    <xf numFmtId="4" fontId="30" fillId="0" borderId="11" xfId="0" applyNumberFormat="1" applyFont="1" applyFill="1" applyBorder="1" applyAlignment="1" applyProtection="1">
      <alignment horizontal="center" vertical="center" wrapText="1"/>
      <protection/>
    </xf>
    <xf numFmtId="192" fontId="29" fillId="0" borderId="11" xfId="93" applyNumberFormat="1" applyFont="1" applyBorder="1" applyAlignment="1">
      <alignment horizontal="center" vertical="top"/>
      <protection/>
    </xf>
    <xf numFmtId="49" fontId="30" fillId="0" borderId="11" xfId="0" applyNumberFormat="1" applyFont="1" applyBorder="1" applyAlignment="1">
      <alignment horizontal="center" vertical="top" wrapText="1"/>
    </xf>
    <xf numFmtId="49" fontId="29" fillId="0" borderId="11" xfId="0" applyNumberFormat="1" applyFont="1" applyBorder="1" applyAlignment="1">
      <alignment horizontal="center" vertical="top" wrapText="1"/>
    </xf>
    <xf numFmtId="0" fontId="30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192" fontId="30" fillId="0" borderId="11" xfId="93" applyNumberFormat="1" applyFont="1" applyBorder="1" applyAlignment="1">
      <alignment horizontal="center" vertical="center"/>
      <protection/>
    </xf>
    <xf numFmtId="49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vertical="center" wrapText="1"/>
      <protection/>
    </xf>
    <xf numFmtId="0" fontId="26" fillId="0" borderId="11" xfId="0" applyFont="1" applyBorder="1" applyAlignment="1">
      <alignment vertical="center" wrapText="1"/>
    </xf>
    <xf numFmtId="192" fontId="26" fillId="0" borderId="11" xfId="93" applyNumberFormat="1" applyFont="1" applyBorder="1" applyAlignment="1">
      <alignment horizontal="center" vertical="top" wrapText="1"/>
      <protection/>
    </xf>
    <xf numFmtId="192" fontId="26" fillId="0" borderId="11" xfId="93" applyNumberFormat="1" applyFont="1" applyBorder="1" applyAlignment="1">
      <alignment horizontal="center" vertical="top"/>
      <protection/>
    </xf>
    <xf numFmtId="2" fontId="26" fillId="0" borderId="11" xfId="0" applyNumberFormat="1" applyFont="1" applyBorder="1" applyAlignment="1" quotePrefix="1">
      <alignment vertical="center" wrapText="1"/>
    </xf>
    <xf numFmtId="192" fontId="5" fillId="0" borderId="11" xfId="93" applyNumberFormat="1" applyFont="1" applyBorder="1" applyAlignment="1">
      <alignment horizontal="center" vertical="top"/>
      <protection/>
    </xf>
    <xf numFmtId="49" fontId="26" fillId="0" borderId="11" xfId="0" applyNumberFormat="1" applyFont="1" applyFill="1" applyBorder="1" applyAlignment="1" applyProtection="1">
      <alignment vertical="center" wrapText="1"/>
      <protection/>
    </xf>
    <xf numFmtId="4" fontId="26" fillId="0" borderId="11" xfId="93" applyNumberFormat="1" applyFont="1" applyBorder="1" applyAlignment="1">
      <alignment horizontal="center" vertical="center"/>
      <protection/>
    </xf>
    <xf numFmtId="0" fontId="26" fillId="0" borderId="13" xfId="0" applyFont="1" applyBorder="1" applyAlignment="1">
      <alignment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192" fontId="26" fillId="0" borderId="11" xfId="93" applyNumberFormat="1" applyFont="1" applyFill="1" applyBorder="1" applyAlignment="1">
      <alignment horizontal="center" vertical="top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26" borderId="11" xfId="0" applyNumberFormat="1" applyFont="1" applyFill="1" applyBorder="1" applyAlignment="1" applyProtection="1">
      <alignment horizontal="left" vertical="center" wrapText="1"/>
      <protection/>
    </xf>
    <xf numFmtId="2" fontId="26" fillId="0" borderId="11" xfId="0" applyNumberFormat="1" applyFont="1" applyBorder="1" applyAlignment="1" quotePrefix="1">
      <alignment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192" fontId="5" fillId="0" borderId="11" xfId="93" applyNumberFormat="1" applyFont="1" applyBorder="1" applyAlignment="1">
      <alignment horizontal="center" vertical="top" wrapText="1"/>
      <protection/>
    </xf>
    <xf numFmtId="4" fontId="5" fillId="0" borderId="11" xfId="93" applyNumberFormat="1" applyFont="1" applyBorder="1" applyAlignment="1">
      <alignment horizontal="center" vertical="center"/>
      <protection/>
    </xf>
    <xf numFmtId="192" fontId="26" fillId="0" borderId="11" xfId="93" applyNumberFormat="1" applyFont="1" applyBorder="1" applyAlignment="1">
      <alignment horizontal="center" vertical="center"/>
      <protection/>
    </xf>
    <xf numFmtId="4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26" borderId="0" xfId="0" applyNumberFormat="1" applyFont="1" applyFill="1" applyBorder="1" applyAlignment="1" applyProtection="1">
      <alignment horizontal="left" vertical="center" wrapText="1"/>
      <protection/>
    </xf>
    <xf numFmtId="0" fontId="28" fillId="26" borderId="15" xfId="0" applyNumberFormat="1" applyFont="1" applyFill="1" applyBorder="1" applyAlignment="1" applyProtection="1">
      <alignment horizontal="left" vertical="center" wrapText="1"/>
      <protection/>
    </xf>
    <xf numFmtId="0" fontId="25" fillId="26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26" borderId="0" xfId="0" applyNumberFormat="1" applyFont="1" applyFill="1" applyBorder="1" applyAlignment="1" applyProtection="1">
      <alignment horizontal="left" vertical="center" wrapText="1"/>
      <protection/>
    </xf>
    <xf numFmtId="49" fontId="0" fillId="26" borderId="0" xfId="0" applyNumberFormat="1" applyFont="1" applyFill="1" applyBorder="1" applyAlignment="1" applyProtection="1">
      <alignment horizontal="left" vertical="top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46"/>
  <sheetViews>
    <sheetView tabSelected="1" view="pageBreakPreview" zoomScale="75" zoomScaleSheetLayoutView="75" zoomScalePageLayoutView="0" workbookViewId="0" topLeftCell="E1">
      <selection activeCell="I1" sqref="I1:K1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7" style="2" customWidth="1"/>
    <col min="4" max="4" width="20.33203125" style="2" customWidth="1"/>
    <col min="5" max="5" width="37.16015625" style="2" customWidth="1"/>
    <col min="6" max="6" width="52" style="2" customWidth="1"/>
    <col min="7" max="7" width="19.83203125" style="2" customWidth="1"/>
    <col min="8" max="8" width="23.5" style="2" customWidth="1"/>
    <col min="9" max="9" width="24.83203125" style="2" customWidth="1"/>
    <col min="10" max="10" width="20.33203125" style="2" customWidth="1"/>
    <col min="11" max="11" width="20.83203125" style="2" customWidth="1"/>
    <col min="12" max="12" width="4.33203125" style="3" customWidth="1"/>
    <col min="13" max="16384" width="9.16015625" style="3" customWidth="1"/>
  </cols>
  <sheetData>
    <row r="1" spans="4:11" ht="86.25" customHeight="1">
      <c r="D1" s="18"/>
      <c r="I1" s="55" t="s">
        <v>159</v>
      </c>
      <c r="J1" s="56"/>
      <c r="K1" s="56"/>
    </row>
    <row r="2" spans="4:11" ht="18.75" customHeight="1">
      <c r="D2" s="18"/>
      <c r="I2" s="4" t="s">
        <v>9</v>
      </c>
      <c r="J2" s="4"/>
      <c r="K2" s="4"/>
    </row>
    <row r="3" spans="1:11" s="9" customFormat="1" ht="33" customHeight="1">
      <c r="A3" s="8"/>
      <c r="B3" s="64" t="s">
        <v>79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s="9" customFormat="1" ht="15.75" customHeight="1">
      <c r="A4" s="8"/>
      <c r="B4" s="21">
        <v>10510000000</v>
      </c>
      <c r="C4" s="20"/>
      <c r="D4" s="20"/>
      <c r="E4" s="20"/>
      <c r="F4" s="20"/>
      <c r="G4" s="20"/>
      <c r="H4" s="20"/>
      <c r="I4" s="20"/>
      <c r="J4" s="20"/>
      <c r="K4" s="20"/>
    </row>
    <row r="5" spans="1:11" s="9" customFormat="1" ht="12.75" customHeight="1">
      <c r="A5" s="8"/>
      <c r="B5" s="59" t="s">
        <v>14</v>
      </c>
      <c r="C5" s="59"/>
      <c r="D5" s="20"/>
      <c r="E5" s="20"/>
      <c r="F5" s="20"/>
      <c r="G5" s="20"/>
      <c r="H5" s="20"/>
      <c r="I5" s="20"/>
      <c r="J5" s="20"/>
      <c r="K5" s="20"/>
    </row>
    <row r="6" spans="2:11" ht="18.75">
      <c r="B6" s="16"/>
      <c r="C6" s="5"/>
      <c r="D6" s="5"/>
      <c r="E6" s="5"/>
      <c r="F6" s="6"/>
      <c r="G6" s="6"/>
      <c r="H6" s="6"/>
      <c r="I6" s="6"/>
      <c r="J6" s="17"/>
      <c r="K6" s="19" t="s">
        <v>10</v>
      </c>
    </row>
    <row r="7" spans="1:11" ht="28.5" customHeight="1">
      <c r="A7" s="7"/>
      <c r="B7" s="57" t="s">
        <v>15</v>
      </c>
      <c r="C7" s="57" t="s">
        <v>16</v>
      </c>
      <c r="D7" s="57" t="s">
        <v>8</v>
      </c>
      <c r="E7" s="57" t="s">
        <v>17</v>
      </c>
      <c r="F7" s="57" t="s">
        <v>7</v>
      </c>
      <c r="G7" s="67" t="s">
        <v>18</v>
      </c>
      <c r="H7" s="60" t="s">
        <v>4</v>
      </c>
      <c r="I7" s="60" t="s">
        <v>0</v>
      </c>
      <c r="J7" s="60" t="s">
        <v>1</v>
      </c>
      <c r="K7" s="60"/>
    </row>
    <row r="8" spans="1:11" s="9" customFormat="1" ht="158.25" customHeight="1">
      <c r="A8" s="8"/>
      <c r="B8" s="58"/>
      <c r="C8" s="58"/>
      <c r="D8" s="58"/>
      <c r="E8" s="58"/>
      <c r="F8" s="58"/>
      <c r="G8" s="68"/>
      <c r="H8" s="60"/>
      <c r="I8" s="60"/>
      <c r="J8" s="1" t="s">
        <v>5</v>
      </c>
      <c r="K8" s="1" t="s">
        <v>3</v>
      </c>
    </row>
    <row r="9" spans="2:11" ht="15.75"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</row>
    <row r="10" spans="2:11" ht="42" customHeight="1">
      <c r="B10" s="22" t="s">
        <v>11</v>
      </c>
      <c r="C10" s="22" t="s">
        <v>13</v>
      </c>
      <c r="D10" s="22"/>
      <c r="E10" s="23" t="s">
        <v>26</v>
      </c>
      <c r="F10" s="24"/>
      <c r="G10" s="24"/>
      <c r="H10" s="25">
        <f>H11</f>
        <v>19838117</v>
      </c>
      <c r="I10" s="25">
        <f>I11</f>
        <v>17022024</v>
      </c>
      <c r="J10" s="25">
        <f>J11</f>
        <v>2816093</v>
      </c>
      <c r="K10" s="25">
        <f>K11</f>
        <v>2487808</v>
      </c>
    </row>
    <row r="11" spans="2:11" ht="40.5">
      <c r="B11" s="22" t="s">
        <v>12</v>
      </c>
      <c r="C11" s="22"/>
      <c r="D11" s="22"/>
      <c r="E11" s="23" t="s">
        <v>26</v>
      </c>
      <c r="F11" s="24"/>
      <c r="G11" s="24"/>
      <c r="H11" s="52">
        <f>I11+J11</f>
        <v>19838117</v>
      </c>
      <c r="I11" s="25">
        <f>SUM(I12:I29)</f>
        <v>17022024</v>
      </c>
      <c r="J11" s="25">
        <f>SUM(J12:J28)</f>
        <v>2816093</v>
      </c>
      <c r="K11" s="25">
        <f>SUM(K12:K28)</f>
        <v>2487808</v>
      </c>
    </row>
    <row r="12" spans="2:11" ht="96" customHeight="1">
      <c r="B12" s="34" t="s">
        <v>35</v>
      </c>
      <c r="C12" s="34" t="s">
        <v>36</v>
      </c>
      <c r="D12" s="34" t="s">
        <v>37</v>
      </c>
      <c r="E12" s="41" t="s">
        <v>38</v>
      </c>
      <c r="F12" s="36" t="s">
        <v>39</v>
      </c>
      <c r="G12" s="37" t="s">
        <v>80</v>
      </c>
      <c r="H12" s="42">
        <f>I12+J12</f>
        <v>13961816</v>
      </c>
      <c r="I12" s="54">
        <v>13111816</v>
      </c>
      <c r="J12" s="46">
        <v>850000</v>
      </c>
      <c r="K12" s="46">
        <v>850000</v>
      </c>
    </row>
    <row r="13" spans="2:11" ht="114" customHeight="1">
      <c r="B13" s="34" t="s">
        <v>35</v>
      </c>
      <c r="C13" s="34" t="s">
        <v>36</v>
      </c>
      <c r="D13" s="34" t="s">
        <v>37</v>
      </c>
      <c r="E13" s="41" t="s">
        <v>38</v>
      </c>
      <c r="F13" s="36" t="s">
        <v>152</v>
      </c>
      <c r="G13" s="37" t="s">
        <v>153</v>
      </c>
      <c r="H13" s="42">
        <f>I13+J13</f>
        <v>20000</v>
      </c>
      <c r="I13" s="54">
        <v>20000</v>
      </c>
      <c r="J13" s="46"/>
      <c r="K13" s="46"/>
    </row>
    <row r="14" spans="2:11" ht="96" customHeight="1">
      <c r="B14" s="34" t="s">
        <v>103</v>
      </c>
      <c r="C14" s="34" t="s">
        <v>104</v>
      </c>
      <c r="D14" s="34" t="s">
        <v>105</v>
      </c>
      <c r="E14" s="41" t="s">
        <v>106</v>
      </c>
      <c r="F14" s="36" t="s">
        <v>39</v>
      </c>
      <c r="G14" s="37" t="s">
        <v>80</v>
      </c>
      <c r="H14" s="42">
        <f>I14+J14</f>
        <v>1237808</v>
      </c>
      <c r="I14" s="54"/>
      <c r="J14" s="46">
        <v>1237808</v>
      </c>
      <c r="K14" s="46">
        <v>1237808</v>
      </c>
    </row>
    <row r="15" spans="2:11" ht="108.75" customHeight="1">
      <c r="B15" s="34" t="s">
        <v>28</v>
      </c>
      <c r="C15" s="34" t="s">
        <v>27</v>
      </c>
      <c r="D15" s="34" t="s">
        <v>29</v>
      </c>
      <c r="E15" s="35" t="s">
        <v>30</v>
      </c>
      <c r="F15" s="36" t="s">
        <v>31</v>
      </c>
      <c r="G15" s="37" t="s">
        <v>32</v>
      </c>
      <c r="H15" s="42">
        <f aca="true" t="shared" si="0" ref="H15:H41">I15+J15</f>
        <v>37000</v>
      </c>
      <c r="I15" s="42">
        <v>37000</v>
      </c>
      <c r="J15" s="38"/>
      <c r="K15" s="38"/>
    </row>
    <row r="16" spans="2:11" ht="92.25" customHeight="1">
      <c r="B16" s="34" t="s">
        <v>28</v>
      </c>
      <c r="C16" s="34" t="s">
        <v>27</v>
      </c>
      <c r="D16" s="34" t="s">
        <v>29</v>
      </c>
      <c r="E16" s="39" t="s">
        <v>33</v>
      </c>
      <c r="F16" s="36" t="s">
        <v>34</v>
      </c>
      <c r="G16" s="37" t="s">
        <v>81</v>
      </c>
      <c r="H16" s="42">
        <f t="shared" si="0"/>
        <v>61000</v>
      </c>
      <c r="I16" s="42">
        <v>61000</v>
      </c>
      <c r="J16" s="40"/>
      <c r="K16" s="40"/>
    </row>
    <row r="17" spans="2:11" ht="99.75" customHeight="1">
      <c r="B17" s="34" t="s">
        <v>40</v>
      </c>
      <c r="C17" s="34" t="s">
        <v>41</v>
      </c>
      <c r="D17" s="34" t="s">
        <v>42</v>
      </c>
      <c r="E17" s="36" t="s">
        <v>25</v>
      </c>
      <c r="F17" s="36" t="s">
        <v>43</v>
      </c>
      <c r="G17" s="37" t="s">
        <v>82</v>
      </c>
      <c r="H17" s="42">
        <f t="shared" si="0"/>
        <v>2383890</v>
      </c>
      <c r="I17" s="42">
        <v>2383890</v>
      </c>
      <c r="J17" s="40"/>
      <c r="K17" s="40"/>
    </row>
    <row r="18" spans="2:11" ht="116.25" customHeight="1">
      <c r="B18" s="34" t="s">
        <v>44</v>
      </c>
      <c r="C18" s="34" t="s">
        <v>45</v>
      </c>
      <c r="D18" s="34" t="s">
        <v>46</v>
      </c>
      <c r="E18" s="36" t="s">
        <v>47</v>
      </c>
      <c r="F18" s="36" t="s">
        <v>107</v>
      </c>
      <c r="G18" s="37" t="s">
        <v>83</v>
      </c>
      <c r="H18" s="42">
        <f t="shared" si="0"/>
        <v>450000</v>
      </c>
      <c r="I18" s="42">
        <v>450000</v>
      </c>
      <c r="J18" s="26"/>
      <c r="K18" s="26"/>
    </row>
    <row r="19" spans="2:11" ht="94.5" customHeight="1">
      <c r="B19" s="34" t="s">
        <v>69</v>
      </c>
      <c r="C19" s="34" t="s">
        <v>70</v>
      </c>
      <c r="D19" s="34" t="s">
        <v>92</v>
      </c>
      <c r="E19" s="36" t="s">
        <v>93</v>
      </c>
      <c r="F19" s="36" t="s">
        <v>71</v>
      </c>
      <c r="G19" s="37" t="s">
        <v>84</v>
      </c>
      <c r="H19" s="42">
        <f t="shared" si="0"/>
        <v>4800</v>
      </c>
      <c r="I19" s="42">
        <v>4800</v>
      </c>
      <c r="J19" s="26"/>
      <c r="K19" s="26"/>
    </row>
    <row r="20" spans="2:11" ht="141.75" customHeight="1">
      <c r="B20" s="34" t="s">
        <v>98</v>
      </c>
      <c r="C20" s="34" t="s">
        <v>99</v>
      </c>
      <c r="D20" s="34" t="s">
        <v>54</v>
      </c>
      <c r="E20" s="36" t="s">
        <v>100</v>
      </c>
      <c r="F20" s="36" t="s">
        <v>101</v>
      </c>
      <c r="G20" s="37" t="s">
        <v>102</v>
      </c>
      <c r="H20" s="42">
        <f t="shared" si="0"/>
        <v>336900</v>
      </c>
      <c r="I20" s="42">
        <v>336900</v>
      </c>
      <c r="J20" s="26"/>
      <c r="K20" s="26"/>
    </row>
    <row r="21" spans="2:11" ht="93.75">
      <c r="B21" s="34" t="s">
        <v>69</v>
      </c>
      <c r="C21" s="34" t="s">
        <v>70</v>
      </c>
      <c r="D21" s="34" t="s">
        <v>92</v>
      </c>
      <c r="E21" s="36" t="s">
        <v>93</v>
      </c>
      <c r="F21" s="36" t="s">
        <v>108</v>
      </c>
      <c r="G21" s="37" t="s">
        <v>150</v>
      </c>
      <c r="H21" s="42">
        <f t="shared" si="0"/>
        <v>6200</v>
      </c>
      <c r="I21" s="42">
        <v>6200</v>
      </c>
      <c r="J21" s="53"/>
      <c r="K21" s="53"/>
    </row>
    <row r="22" spans="2:11" ht="112.5">
      <c r="B22" s="34" t="s">
        <v>135</v>
      </c>
      <c r="C22" s="34" t="s">
        <v>136</v>
      </c>
      <c r="D22" s="34" t="s">
        <v>137</v>
      </c>
      <c r="E22" s="36" t="s">
        <v>138</v>
      </c>
      <c r="F22" s="36" t="s">
        <v>108</v>
      </c>
      <c r="G22" s="37" t="s">
        <v>150</v>
      </c>
      <c r="H22" s="42">
        <f t="shared" si="0"/>
        <v>400000</v>
      </c>
      <c r="I22" s="42"/>
      <c r="J22" s="53">
        <v>400000</v>
      </c>
      <c r="K22" s="53">
        <v>400000</v>
      </c>
    </row>
    <row r="23" spans="2:11" ht="96" customHeight="1">
      <c r="B23" s="34" t="s">
        <v>40</v>
      </c>
      <c r="C23" s="34" t="s">
        <v>41</v>
      </c>
      <c r="D23" s="34" t="s">
        <v>42</v>
      </c>
      <c r="E23" s="36" t="s">
        <v>25</v>
      </c>
      <c r="F23" s="36" t="s">
        <v>110</v>
      </c>
      <c r="G23" s="37" t="s">
        <v>109</v>
      </c>
      <c r="H23" s="42">
        <f t="shared" si="0"/>
        <v>93790</v>
      </c>
      <c r="I23" s="42">
        <v>93790</v>
      </c>
      <c r="J23" s="26"/>
      <c r="K23" s="26"/>
    </row>
    <row r="24" spans="2:11" ht="141" customHeight="1">
      <c r="B24" s="34" t="s">
        <v>112</v>
      </c>
      <c r="C24" s="34" t="s">
        <v>113</v>
      </c>
      <c r="D24" s="34" t="s">
        <v>114</v>
      </c>
      <c r="E24" s="36" t="s">
        <v>115</v>
      </c>
      <c r="F24" s="36" t="s">
        <v>116</v>
      </c>
      <c r="G24" s="37" t="s">
        <v>117</v>
      </c>
      <c r="H24" s="42">
        <f t="shared" si="0"/>
        <v>120000</v>
      </c>
      <c r="I24" s="42">
        <v>120000</v>
      </c>
      <c r="J24" s="26"/>
      <c r="K24" s="26"/>
    </row>
    <row r="25" spans="2:11" ht="104.25" customHeight="1">
      <c r="B25" s="34" t="s">
        <v>124</v>
      </c>
      <c r="C25" s="34" t="s">
        <v>125</v>
      </c>
      <c r="D25" s="34" t="s">
        <v>126</v>
      </c>
      <c r="E25" s="36" t="s">
        <v>127</v>
      </c>
      <c r="F25" s="36" t="s">
        <v>128</v>
      </c>
      <c r="G25" s="37" t="s">
        <v>129</v>
      </c>
      <c r="H25" s="42">
        <f t="shared" si="0"/>
        <v>50000</v>
      </c>
      <c r="I25" s="42"/>
      <c r="J25" s="53">
        <v>50000</v>
      </c>
      <c r="K25" s="26"/>
    </row>
    <row r="26" spans="2:11" ht="99.75" customHeight="1">
      <c r="B26" s="34" t="s">
        <v>130</v>
      </c>
      <c r="C26" s="34" t="s">
        <v>131</v>
      </c>
      <c r="D26" s="34" t="s">
        <v>126</v>
      </c>
      <c r="E26" s="36" t="s">
        <v>132</v>
      </c>
      <c r="F26" s="36" t="s">
        <v>133</v>
      </c>
      <c r="G26" s="37" t="s">
        <v>134</v>
      </c>
      <c r="H26" s="42">
        <f t="shared" si="0"/>
        <v>299000</v>
      </c>
      <c r="I26" s="42">
        <v>299000</v>
      </c>
      <c r="J26" s="53"/>
      <c r="K26" s="26"/>
    </row>
    <row r="27" spans="2:11" ht="96.75" customHeight="1">
      <c r="B27" s="34" t="s">
        <v>139</v>
      </c>
      <c r="C27" s="34" t="s">
        <v>140</v>
      </c>
      <c r="D27" s="34" t="s">
        <v>143</v>
      </c>
      <c r="E27" s="36" t="s">
        <v>142</v>
      </c>
      <c r="F27" s="36" t="s">
        <v>141</v>
      </c>
      <c r="G27" s="37" t="s">
        <v>151</v>
      </c>
      <c r="H27" s="42">
        <f t="shared" si="0"/>
        <v>297285</v>
      </c>
      <c r="I27" s="42">
        <v>19000</v>
      </c>
      <c r="J27" s="53">
        <v>278285</v>
      </c>
      <c r="K27" s="26"/>
    </row>
    <row r="28" spans="2:11" ht="93" customHeight="1">
      <c r="B28" s="34" t="s">
        <v>144</v>
      </c>
      <c r="C28" s="34" t="s">
        <v>145</v>
      </c>
      <c r="D28" s="34" t="s">
        <v>146</v>
      </c>
      <c r="E28" s="36" t="s">
        <v>147</v>
      </c>
      <c r="F28" s="36" t="s">
        <v>148</v>
      </c>
      <c r="G28" s="37" t="s">
        <v>149</v>
      </c>
      <c r="H28" s="42">
        <f t="shared" si="0"/>
        <v>11500</v>
      </c>
      <c r="I28" s="42">
        <v>11500</v>
      </c>
      <c r="J28" s="53"/>
      <c r="K28" s="26"/>
    </row>
    <row r="29" spans="2:11" ht="93" customHeight="1">
      <c r="B29" s="34" t="s">
        <v>154</v>
      </c>
      <c r="C29" s="34" t="s">
        <v>137</v>
      </c>
      <c r="D29" s="34" t="s">
        <v>155</v>
      </c>
      <c r="E29" s="36" t="s">
        <v>156</v>
      </c>
      <c r="F29" s="36" t="s">
        <v>157</v>
      </c>
      <c r="G29" s="45" t="s">
        <v>158</v>
      </c>
      <c r="H29" s="42">
        <f t="shared" si="0"/>
        <v>67128</v>
      </c>
      <c r="I29" s="42">
        <v>67128</v>
      </c>
      <c r="J29" s="53"/>
      <c r="K29" s="26"/>
    </row>
    <row r="30" spans="2:11" ht="40.5" customHeight="1">
      <c r="B30" s="27" t="s">
        <v>19</v>
      </c>
      <c r="C30" s="27" t="s">
        <v>20</v>
      </c>
      <c r="D30" s="28"/>
      <c r="E30" s="29" t="s">
        <v>48</v>
      </c>
      <c r="F30" s="30"/>
      <c r="G30" s="31"/>
      <c r="H30" s="52">
        <f t="shared" si="0"/>
        <v>3709305</v>
      </c>
      <c r="I30" s="32">
        <f>I31</f>
        <v>3709305</v>
      </c>
      <c r="J30" s="33"/>
      <c r="K30" s="33"/>
    </row>
    <row r="31" spans="2:11" ht="39" customHeight="1">
      <c r="B31" s="27" t="s">
        <v>21</v>
      </c>
      <c r="C31" s="27"/>
      <c r="D31" s="28"/>
      <c r="E31" s="29" t="s">
        <v>48</v>
      </c>
      <c r="F31" s="30"/>
      <c r="G31" s="31"/>
      <c r="H31" s="52">
        <f t="shared" si="0"/>
        <v>3709305</v>
      </c>
      <c r="I31" s="32">
        <f>I32+I33+I34+I35+I36+I37+I38</f>
        <v>3709305</v>
      </c>
      <c r="J31" s="33"/>
      <c r="K31" s="33"/>
    </row>
    <row r="32" spans="2:11" ht="155.25" customHeight="1">
      <c r="B32" s="34" t="s">
        <v>49</v>
      </c>
      <c r="C32" s="34" t="s">
        <v>50</v>
      </c>
      <c r="D32" s="34" t="s">
        <v>51</v>
      </c>
      <c r="E32" s="36" t="s">
        <v>95</v>
      </c>
      <c r="F32" s="36" t="s">
        <v>52</v>
      </c>
      <c r="G32" s="37" t="s">
        <v>111</v>
      </c>
      <c r="H32" s="42">
        <f t="shared" si="0"/>
        <v>2161305</v>
      </c>
      <c r="I32" s="42">
        <v>2161305</v>
      </c>
      <c r="J32" s="26"/>
      <c r="K32" s="26"/>
    </row>
    <row r="33" spans="2:11" ht="121.5" customHeight="1">
      <c r="B33" s="44" t="s">
        <v>53</v>
      </c>
      <c r="C33" s="44" t="s">
        <v>54</v>
      </c>
      <c r="D33" s="44" t="s">
        <v>55</v>
      </c>
      <c r="E33" s="48" t="s">
        <v>94</v>
      </c>
      <c r="F33" s="43" t="s">
        <v>56</v>
      </c>
      <c r="G33" s="37" t="s">
        <v>85</v>
      </c>
      <c r="H33" s="42">
        <f t="shared" si="0"/>
        <v>357900</v>
      </c>
      <c r="I33" s="42">
        <v>357900</v>
      </c>
      <c r="J33" s="26"/>
      <c r="K33" s="26"/>
    </row>
    <row r="34" spans="2:11" ht="93.75" customHeight="1">
      <c r="B34" s="34" t="s">
        <v>89</v>
      </c>
      <c r="C34" s="34" t="s">
        <v>88</v>
      </c>
      <c r="D34" s="34" t="s">
        <v>60</v>
      </c>
      <c r="E34" s="36" t="s">
        <v>96</v>
      </c>
      <c r="F34" s="36" t="s">
        <v>57</v>
      </c>
      <c r="G34" s="37" t="s">
        <v>86</v>
      </c>
      <c r="H34" s="42">
        <f t="shared" si="0"/>
        <v>459500</v>
      </c>
      <c r="I34" s="42">
        <v>459500</v>
      </c>
      <c r="J34" s="26"/>
      <c r="K34" s="26"/>
    </row>
    <row r="35" spans="2:11" ht="99.75" customHeight="1">
      <c r="B35" s="34" t="s">
        <v>58</v>
      </c>
      <c r="C35" s="34" t="s">
        <v>59</v>
      </c>
      <c r="D35" s="34" t="s">
        <v>60</v>
      </c>
      <c r="E35" s="36" t="s">
        <v>97</v>
      </c>
      <c r="F35" s="36" t="s">
        <v>62</v>
      </c>
      <c r="G35" s="45" t="s">
        <v>61</v>
      </c>
      <c r="H35" s="42">
        <f t="shared" si="0"/>
        <v>20000</v>
      </c>
      <c r="I35" s="42">
        <v>20000</v>
      </c>
      <c r="J35" s="26"/>
      <c r="K35" s="26"/>
    </row>
    <row r="36" spans="2:11" ht="99.75" customHeight="1">
      <c r="B36" s="34" t="s">
        <v>22</v>
      </c>
      <c r="C36" s="34" t="s">
        <v>23</v>
      </c>
      <c r="D36" s="34" t="s">
        <v>24</v>
      </c>
      <c r="E36" s="36" t="s">
        <v>63</v>
      </c>
      <c r="F36" s="36" t="s">
        <v>64</v>
      </c>
      <c r="G36" s="37" t="s">
        <v>87</v>
      </c>
      <c r="H36" s="42">
        <f t="shared" si="0"/>
        <v>124000</v>
      </c>
      <c r="I36" s="42">
        <v>124000</v>
      </c>
      <c r="J36" s="26"/>
      <c r="K36" s="26"/>
    </row>
    <row r="37" spans="2:11" ht="99.75" customHeight="1">
      <c r="B37" s="34" t="s">
        <v>65</v>
      </c>
      <c r="C37" s="34" t="s">
        <v>66</v>
      </c>
      <c r="D37" s="34" t="s">
        <v>24</v>
      </c>
      <c r="E37" s="36" t="s">
        <v>67</v>
      </c>
      <c r="F37" s="36" t="s">
        <v>68</v>
      </c>
      <c r="G37" s="37" t="s">
        <v>90</v>
      </c>
      <c r="H37" s="42">
        <f t="shared" si="0"/>
        <v>44100</v>
      </c>
      <c r="I37" s="42">
        <v>44100</v>
      </c>
      <c r="J37" s="26"/>
      <c r="K37" s="26"/>
    </row>
    <row r="38" spans="2:11" ht="195" customHeight="1">
      <c r="B38" s="34" t="s">
        <v>118</v>
      </c>
      <c r="C38" s="34" t="s">
        <v>119</v>
      </c>
      <c r="D38" s="34" t="s">
        <v>24</v>
      </c>
      <c r="E38" s="36" t="s">
        <v>120</v>
      </c>
      <c r="F38" s="36" t="s">
        <v>121</v>
      </c>
      <c r="G38" s="37" t="s">
        <v>122</v>
      </c>
      <c r="H38" s="42">
        <f t="shared" si="0"/>
        <v>542500</v>
      </c>
      <c r="I38" s="42">
        <v>542500</v>
      </c>
      <c r="J38" s="26"/>
      <c r="K38" s="26"/>
    </row>
    <row r="39" spans="2:11" ht="46.5" customHeight="1">
      <c r="B39" s="49" t="s">
        <v>72</v>
      </c>
      <c r="C39" s="49" t="s">
        <v>73</v>
      </c>
      <c r="D39" s="49"/>
      <c r="E39" s="50" t="s">
        <v>74</v>
      </c>
      <c r="F39" s="50"/>
      <c r="G39" s="51"/>
      <c r="H39" s="52">
        <f t="shared" si="0"/>
        <v>60000</v>
      </c>
      <c r="I39" s="52">
        <f>I40</f>
        <v>60000</v>
      </c>
      <c r="J39" s="26"/>
      <c r="K39" s="26"/>
    </row>
    <row r="40" spans="2:11" ht="49.5" customHeight="1">
      <c r="B40" s="49" t="s">
        <v>75</v>
      </c>
      <c r="C40" s="49"/>
      <c r="D40" s="49"/>
      <c r="E40" s="50" t="s">
        <v>74</v>
      </c>
      <c r="F40" s="50"/>
      <c r="G40" s="51"/>
      <c r="H40" s="52">
        <f t="shared" si="0"/>
        <v>60000</v>
      </c>
      <c r="I40" s="52">
        <f>I41</f>
        <v>60000</v>
      </c>
      <c r="J40" s="26"/>
      <c r="K40" s="26"/>
    </row>
    <row r="41" spans="2:11" ht="97.5" customHeight="1">
      <c r="B41" s="34" t="s">
        <v>76</v>
      </c>
      <c r="C41" s="34" t="s">
        <v>45</v>
      </c>
      <c r="D41" s="34" t="s">
        <v>46</v>
      </c>
      <c r="E41" s="36" t="s">
        <v>77</v>
      </c>
      <c r="F41" s="36" t="s">
        <v>78</v>
      </c>
      <c r="G41" s="37" t="s">
        <v>91</v>
      </c>
      <c r="H41" s="42">
        <f t="shared" si="0"/>
        <v>60000</v>
      </c>
      <c r="I41" s="42">
        <v>60000</v>
      </c>
      <c r="J41" s="26"/>
      <c r="K41" s="26"/>
    </row>
    <row r="42" spans="2:11" ht="20.25">
      <c r="B42" s="46" t="s">
        <v>2</v>
      </c>
      <c r="C42" s="46" t="s">
        <v>2</v>
      </c>
      <c r="D42" s="46" t="s">
        <v>2</v>
      </c>
      <c r="E42" s="47" t="s">
        <v>6</v>
      </c>
      <c r="F42" s="46" t="s">
        <v>2</v>
      </c>
      <c r="G42" s="46" t="s">
        <v>2</v>
      </c>
      <c r="H42" s="25">
        <f>I42+J42</f>
        <v>23607422</v>
      </c>
      <c r="I42" s="25">
        <f>I11+I31+I39</f>
        <v>20791329</v>
      </c>
      <c r="J42" s="25">
        <f>J11+J31+J39</f>
        <v>2816093</v>
      </c>
      <c r="K42" s="25">
        <f>K11+K31+K39</f>
        <v>2487808</v>
      </c>
    </row>
    <row r="43" spans="2:11" ht="23.25" customHeight="1">
      <c r="B43" s="62"/>
      <c r="C43" s="63"/>
      <c r="D43" s="63"/>
      <c r="E43" s="63"/>
      <c r="F43" s="63"/>
      <c r="G43" s="63"/>
      <c r="H43" s="63"/>
      <c r="I43" s="63"/>
      <c r="J43" s="63"/>
      <c r="K43" s="63"/>
    </row>
    <row r="44" spans="1:20" s="11" customFormat="1" ht="37.5" customHeight="1">
      <c r="A44" s="10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14"/>
      <c r="M44" s="14"/>
      <c r="N44" s="14"/>
      <c r="O44" s="14"/>
      <c r="P44" s="14"/>
      <c r="Q44" s="14"/>
      <c r="R44" s="14"/>
      <c r="S44" s="14"/>
      <c r="T44" s="14"/>
    </row>
    <row r="45" spans="1:20" s="13" customFormat="1" ht="21.75" customHeight="1">
      <c r="A45" s="12"/>
      <c r="B45" s="65" t="s">
        <v>123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15"/>
    </row>
    <row r="46" spans="1:19" s="13" customFormat="1" ht="23.25" customHeight="1">
      <c r="A46" s="12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</row>
  </sheetData>
  <sheetProtection/>
  <mergeCells count="16">
    <mergeCell ref="B46:S46"/>
    <mergeCell ref="B43:K43"/>
    <mergeCell ref="B3:K3"/>
    <mergeCell ref="B45:S45"/>
    <mergeCell ref="B44:K44"/>
    <mergeCell ref="E7:E8"/>
    <mergeCell ref="D7:D8"/>
    <mergeCell ref="J7:K7"/>
    <mergeCell ref="G7:G8"/>
    <mergeCell ref="I1:K1"/>
    <mergeCell ref="B7:B8"/>
    <mergeCell ref="F7:F8"/>
    <mergeCell ref="B5:C5"/>
    <mergeCell ref="C7:C8"/>
    <mergeCell ref="H7:H8"/>
    <mergeCell ref="I7:I8"/>
  </mergeCells>
  <printOptions horizontalCentered="1"/>
  <pageMargins left="0.3937007874015748" right="0.3937007874015748" top="0.24" bottom="0.28" header="0.35433070866141736" footer="0.35433070866141736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2020-09-22T08:16:55Z</cp:lastPrinted>
  <dcterms:created xsi:type="dcterms:W3CDTF">2014-01-17T10:52:16Z</dcterms:created>
  <dcterms:modified xsi:type="dcterms:W3CDTF">2020-09-22T08:18:44Z</dcterms:modified>
  <cp:category/>
  <cp:version/>
  <cp:contentType/>
  <cp:contentStatus/>
</cp:coreProperties>
</file>