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<sst xmlns="http://schemas.openxmlformats.org/spreadsheetml/2006/main" count="100" uniqueCount="73">
  <si>
    <t>Загальний фонд</t>
  </si>
  <si>
    <t>Показник</t>
  </si>
  <si>
    <t>Затверджений план на рік</t>
  </si>
  <si>
    <t>План на рік з урахуванням змін</t>
  </si>
  <si>
    <t>Керівництво і управління у відповідній сфері у містах (місті Києві), селищах, селах, об`єднаних територіальних громадах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</si>
  <si>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</si>
  <si>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</si>
  <si>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вечiрнiми (змінними) школами</t>
  </si>
  <si>
    <t>Надання позашкільної освіти позашкільними закладами освіти, заходи із позашкільної роботи з дітьми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</si>
  <si>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</si>
  <si>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</si>
  <si>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</si>
  <si>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</si>
  <si>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</si>
  <si>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</si>
  <si>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Утримання та забезпечення діяльності центрів соціальних служб для сім`ї, дітей та молоді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</si>
  <si>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</si>
  <si>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Організація та проведення громадських робіт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</si>
  <si>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</si>
  <si>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</si>
  <si>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</si>
  <si>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</si>
  <si>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</si>
  <si>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</si>
  <si>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</si>
  <si>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</si>
  <si>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</si>
  <si>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Утримання та фінансова підтримка спортивних споруд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</si>
  <si>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</si>
  <si>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</si>
  <si>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</si>
  <si>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Інші заходи громадського порядку та безпеки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</si>
  <si>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</si>
  <si>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</si>
  <si>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</si>
  <si>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>Інші програми та заходи у сфері освіти</t>
  </si>
  <si>
    <t>Забезпечення діяльності інклюзивно-ресурсних центрів</t>
  </si>
  <si>
    <t>Проведення навчально-тренувальних зборів і змагань з олімпійських видів спорту</t>
  </si>
  <si>
    <t>Виконання %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</si>
  <si>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</si>
  <si>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</si>
  <si>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</si>
  <si>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</si>
  <si>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Економічна діяльність</t>
  </si>
  <si>
    <t>Інша діяльність</t>
  </si>
  <si>
    <t>Міжбюджетні трансферти</t>
  </si>
  <si>
    <t>Кошторисні призначення на рік з урахуванням змін</t>
  </si>
  <si>
    <t>Фактичне виконання</t>
  </si>
  <si>
    <t>Виконання (%)</t>
  </si>
  <si>
    <t>до уточненого  плану на рік</t>
  </si>
  <si>
    <t>до кошторисних призначень на рік з урахуванням змін</t>
  </si>
  <si>
    <t>Будівництво установ та закладів соціальної сфери</t>
  </si>
  <si>
    <t>Виконання інвестиційних проектів в рамках здійснення заходів щодо соціально-економічного розвитку окремих територій</t>
  </si>
  <si>
    <t>Спеціальний фонд</t>
  </si>
  <si>
    <t>Виконання видаткової частини селищного бюджету</t>
  </si>
  <si>
    <t>Додаток 2</t>
  </si>
  <si>
    <t>до затвердженого плану на рік</t>
  </si>
  <si>
    <t>до плану на рік з урахуванням змін</t>
  </si>
  <si>
    <t xml:space="preserve">Затверджено розписом з урахуванням змін </t>
  </si>
  <si>
    <t>Охорона здоров`я</t>
  </si>
  <si>
    <t>Програми і централізовані заходи боротьби з туберкульозом</t>
  </si>
  <si>
    <t>Централізовані заходи з лікування хворих на цукровий та нецукровий діабет</t>
  </si>
  <si>
    <t>Пільгове медичне обслуговування осіб, які постраждали внаслідок Чорнобильської катастрофи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</si>
  <si>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</si>
  <si>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Культура i мистецтво</t>
  </si>
  <si>
    <t>Фiзична культура i спорт</t>
  </si>
  <si>
    <t>Всього</t>
  </si>
  <si>
    <t>за 1 півріччя 2019 року</t>
  </si>
  <si>
    <t>Виконання інвестиційних проектів в рамках формування інфраструктури об`єднаних територіальних громад</t>
  </si>
  <si>
    <t>Субвенція з місцевого бюджету на співфінансування інвестиційних проектів</t>
  </si>
  <si>
    <t>Разом видатків</t>
  </si>
  <si>
    <t xml:space="preserve">Селищний голова                </t>
  </si>
  <si>
    <t>О.П.Вареніченко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</si>
</sst>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  <numFmt numFmtId="165" formatCode="0.0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2" fontId="0" fillId="0" borderId="1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2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tabSelected="1" zoomScalePageLayoutView="0" workbookViewId="0" topLeftCell="A1">
      <selection activeCell="C96" sqref="C96"/>
    </sheetView>
  </sheetViews>
  <sheetFormatPr defaultColWidth="9.00390625" defaultRowHeight="12.75"/>
  <cols>
    <col min="1" max="1" width="50.75390625" style="0" customWidth="1"/>
    <col min="2" max="4" width="15.75390625" style="0" customWidth="1"/>
    <col min="5" max="5" width="10.00390625" style="0" bestFit="1" customWidth="1"/>
  </cols>
  <sheetData>
    <row r="1" ht="12.75">
      <c r="E1" t="s">
        <v>55</v>
      </c>
    </row>
    <row r="2" spans="1:4" ht="12.75">
      <c r="A2" s="18" t="s">
        <v>54</v>
      </c>
      <c r="B2" s="18"/>
      <c r="C2" s="18"/>
      <c r="D2" s="18"/>
    </row>
    <row r="3" spans="1:4" ht="12.75">
      <c r="A3" s="18" t="s">
        <v>67</v>
      </c>
      <c r="B3" s="18"/>
      <c r="C3" s="18"/>
      <c r="D3" s="18"/>
    </row>
    <row r="4" spans="1:3" ht="12.75">
      <c r="A4" s="14" t="s">
        <v>0</v>
      </c>
      <c r="B4" s="22"/>
      <c r="C4" s="22"/>
    </row>
    <row r="5" spans="1:6" s="1" customFormat="1" ht="22.5" customHeight="1">
      <c r="A5" s="20" t="s">
        <v>1</v>
      </c>
      <c r="B5" s="20" t="s">
        <v>2</v>
      </c>
      <c r="C5" s="20" t="s">
        <v>3</v>
      </c>
      <c r="D5" s="20" t="s">
        <v>47</v>
      </c>
      <c r="E5" s="19" t="s">
        <v>38</v>
      </c>
      <c r="F5" s="19"/>
    </row>
    <row r="6" spans="1:6" s="1" customFormat="1" ht="57" customHeight="1">
      <c r="A6" s="21"/>
      <c r="B6" s="21"/>
      <c r="C6" s="21"/>
      <c r="D6" s="21"/>
      <c r="E6" s="6" t="s">
        <v>56</v>
      </c>
      <c r="F6" s="6" t="s">
        <v>57</v>
      </c>
    </row>
    <row r="7" spans="1:6" s="1" customFormat="1" ht="22.5" customHeight="1">
      <c r="A7" s="15" t="s">
        <v>39</v>
      </c>
      <c r="B7" s="13">
        <v>31115600</v>
      </c>
      <c r="C7" s="13">
        <v>31486420</v>
      </c>
      <c r="D7" s="13">
        <v>11119303.96</v>
      </c>
      <c r="E7" s="5">
        <f>D7/B7*100</f>
        <v>35.73546375451542</v>
      </c>
      <c r="F7" s="5">
        <f>D7/C7*100</f>
        <v>35.31460216817282</v>
      </c>
    </row>
    <row r="8" spans="1:6" ht="38.25">
      <c r="A8" s="11" t="s">
        <v>4</v>
      </c>
      <c r="B8" s="7">
        <v>31115600</v>
      </c>
      <c r="C8" s="7">
        <v>31486420</v>
      </c>
      <c r="D8" s="7">
        <v>11119303.96</v>
      </c>
      <c r="E8" s="5">
        <f aca="true" t="shared" si="0" ref="E8:E56">D8/B8*100</f>
        <v>35.73546375451542</v>
      </c>
      <c r="F8" s="5">
        <f aca="true" t="shared" si="1" ref="F8:F56">D8/C8*100</f>
        <v>35.31460216817282</v>
      </c>
    </row>
    <row r="9" spans="1:6" ht="12.75">
      <c r="A9" s="15" t="s">
        <v>40</v>
      </c>
      <c r="B9" s="13">
        <v>79231343</v>
      </c>
      <c r="C9" s="13">
        <v>109338721.06</v>
      </c>
      <c r="D9" s="13">
        <v>57470643.010000005</v>
      </c>
      <c r="E9" s="5">
        <f t="shared" si="0"/>
        <v>72.53523774044825</v>
      </c>
      <c r="F9" s="5">
        <f t="shared" si="1"/>
        <v>52.56202235844957</v>
      </c>
    </row>
    <row r="10" spans="1:6" ht="12.75">
      <c r="A10" s="11" t="s">
        <v>5</v>
      </c>
      <c r="B10" s="7">
        <v>12151500</v>
      </c>
      <c r="C10" s="7">
        <v>12270272</v>
      </c>
      <c r="D10" s="7">
        <v>6509610.57</v>
      </c>
      <c r="E10" s="5">
        <f t="shared" si="0"/>
        <v>53.57042809529688</v>
      </c>
      <c r="F10" s="5">
        <f t="shared" si="1"/>
        <v>53.05188483189289</v>
      </c>
    </row>
    <row r="11" spans="1:6" ht="51">
      <c r="A11" s="11" t="s">
        <v>6</v>
      </c>
      <c r="B11" s="7">
        <v>54299343</v>
      </c>
      <c r="C11" s="7">
        <v>83673426.41</v>
      </c>
      <c r="D11" s="7">
        <v>44220462.64</v>
      </c>
      <c r="E11" s="5">
        <f t="shared" si="0"/>
        <v>81.43830145421833</v>
      </c>
      <c r="F11" s="5">
        <f t="shared" si="1"/>
        <v>52.84887273926088</v>
      </c>
    </row>
    <row r="12" spans="1:6" ht="25.5">
      <c r="A12" s="11" t="s">
        <v>7</v>
      </c>
      <c r="B12" s="7">
        <v>33000</v>
      </c>
      <c r="C12" s="7">
        <v>32560.01</v>
      </c>
      <c r="D12" s="7">
        <v>12165.93</v>
      </c>
      <c r="E12" s="5">
        <f t="shared" si="0"/>
        <v>36.866454545454545</v>
      </c>
      <c r="F12" s="5">
        <f t="shared" si="1"/>
        <v>37.364638401523834</v>
      </c>
    </row>
    <row r="13" spans="1:6" ht="25.5">
      <c r="A13" s="11" t="s">
        <v>8</v>
      </c>
      <c r="B13" s="7">
        <v>3862800</v>
      </c>
      <c r="C13" s="7">
        <v>3657800</v>
      </c>
      <c r="D13" s="7">
        <v>2048557.84</v>
      </c>
      <c r="E13" s="5">
        <f t="shared" si="0"/>
        <v>53.03297711504609</v>
      </c>
      <c r="F13" s="5">
        <f t="shared" si="1"/>
        <v>56.00519000492099</v>
      </c>
    </row>
    <row r="14" spans="1:6" ht="38.25">
      <c r="A14" s="11" t="s">
        <v>9</v>
      </c>
      <c r="B14" s="7">
        <v>2818000</v>
      </c>
      <c r="C14" s="7">
        <v>2507250</v>
      </c>
      <c r="D14" s="7">
        <v>1528384</v>
      </c>
      <c r="E14" s="5">
        <f t="shared" si="0"/>
        <v>54.23647977288857</v>
      </c>
      <c r="F14" s="5">
        <f t="shared" si="1"/>
        <v>60.95858011765879</v>
      </c>
    </row>
    <row r="15" spans="1:6" ht="25.5">
      <c r="A15" s="11" t="s">
        <v>10</v>
      </c>
      <c r="B15" s="7">
        <v>688200</v>
      </c>
      <c r="C15" s="7">
        <v>671250</v>
      </c>
      <c r="D15" s="7">
        <v>348626.99</v>
      </c>
      <c r="E15" s="5">
        <f t="shared" si="0"/>
        <v>50.6578015111886</v>
      </c>
      <c r="F15" s="5">
        <f t="shared" si="1"/>
        <v>51.93698175046555</v>
      </c>
    </row>
    <row r="16" spans="1:6" ht="12.75">
      <c r="A16" s="11" t="s">
        <v>11</v>
      </c>
      <c r="B16" s="7">
        <v>5378500</v>
      </c>
      <c r="C16" s="7">
        <v>5212995</v>
      </c>
      <c r="D16" s="7">
        <v>2525700.21</v>
      </c>
      <c r="E16" s="5">
        <f t="shared" si="0"/>
        <v>46.959193269498925</v>
      </c>
      <c r="F16" s="5">
        <f t="shared" si="1"/>
        <v>48.45007927304745</v>
      </c>
    </row>
    <row r="17" spans="1:6" ht="12.75">
      <c r="A17" s="11" t="s">
        <v>35</v>
      </c>
      <c r="B17" s="7">
        <v>0</v>
      </c>
      <c r="C17" s="7">
        <v>53100</v>
      </c>
      <c r="D17" s="7">
        <v>40430</v>
      </c>
      <c r="E17" s="5"/>
      <c r="F17" s="5">
        <f t="shared" si="1"/>
        <v>76.13935969868173</v>
      </c>
    </row>
    <row r="18" spans="1:6" ht="12.75">
      <c r="A18" s="11" t="s">
        <v>36</v>
      </c>
      <c r="B18" s="7">
        <v>0</v>
      </c>
      <c r="C18" s="7">
        <v>1260067.64</v>
      </c>
      <c r="D18" s="7">
        <v>236704.83</v>
      </c>
      <c r="E18" s="5"/>
      <c r="F18" s="5">
        <f t="shared" si="1"/>
        <v>18.785089187751858</v>
      </c>
    </row>
    <row r="19" spans="1:6" ht="12.75">
      <c r="A19" s="15" t="s">
        <v>59</v>
      </c>
      <c r="B19" s="13">
        <v>30634200</v>
      </c>
      <c r="C19" s="13">
        <v>24826682.98</v>
      </c>
      <c r="D19" s="13">
        <v>6899044.13</v>
      </c>
      <c r="E19" s="5">
        <f t="shared" si="0"/>
        <v>22.52072562691371</v>
      </c>
      <c r="F19" s="5">
        <f t="shared" si="1"/>
        <v>27.788827591498087</v>
      </c>
    </row>
    <row r="20" spans="1:6" ht="25.5">
      <c r="A20" s="11" t="s">
        <v>12</v>
      </c>
      <c r="B20" s="7">
        <v>29932000</v>
      </c>
      <c r="C20" s="7">
        <v>24531182.98</v>
      </c>
      <c r="D20" s="7">
        <v>6879559.89</v>
      </c>
      <c r="E20" s="5">
        <f t="shared" si="0"/>
        <v>22.983963283442467</v>
      </c>
      <c r="F20" s="5">
        <f t="shared" si="1"/>
        <v>28.04414241094214</v>
      </c>
    </row>
    <row r="21" spans="1:6" ht="38.25">
      <c r="A21" s="11" t="s">
        <v>13</v>
      </c>
      <c r="B21" s="7">
        <v>702200</v>
      </c>
      <c r="C21" s="7">
        <v>250500</v>
      </c>
      <c r="D21" s="7">
        <v>0</v>
      </c>
      <c r="E21" s="5">
        <f t="shared" si="0"/>
        <v>0</v>
      </c>
      <c r="F21" s="5">
        <f t="shared" si="1"/>
        <v>0</v>
      </c>
    </row>
    <row r="22" spans="1:6" ht="25.5">
      <c r="A22" s="11" t="s">
        <v>60</v>
      </c>
      <c r="B22" s="7">
        <v>0</v>
      </c>
      <c r="C22" s="7">
        <v>15000</v>
      </c>
      <c r="D22" s="7">
        <v>14078.71</v>
      </c>
      <c r="E22" s="5"/>
      <c r="F22" s="5">
        <f t="shared" si="1"/>
        <v>93.85806666666666</v>
      </c>
    </row>
    <row r="23" spans="1:6" ht="25.5">
      <c r="A23" s="11" t="s">
        <v>61</v>
      </c>
      <c r="B23" s="7">
        <v>0</v>
      </c>
      <c r="C23" s="7">
        <v>30000</v>
      </c>
      <c r="D23" s="7">
        <v>5405.53</v>
      </c>
      <c r="E23" s="5"/>
      <c r="F23" s="5">
        <f t="shared" si="1"/>
        <v>18.018433333333334</v>
      </c>
    </row>
    <row r="24" spans="1:6" s="14" customFormat="1" ht="12.75">
      <c r="A24" s="12" t="s">
        <v>41</v>
      </c>
      <c r="B24" s="13">
        <v>6718400</v>
      </c>
      <c r="C24" s="13">
        <v>7472722.1899999995</v>
      </c>
      <c r="D24" s="13">
        <v>3435821.96</v>
      </c>
      <c r="E24" s="5">
        <f t="shared" si="0"/>
        <v>51.140479280781136</v>
      </c>
      <c r="F24" s="5">
        <f t="shared" si="1"/>
        <v>45.978184022387694</v>
      </c>
    </row>
    <row r="25" spans="1:6" ht="25.5">
      <c r="A25" s="11" t="s">
        <v>62</v>
      </c>
      <c r="B25" s="7">
        <v>0</v>
      </c>
      <c r="C25" s="7">
        <v>200000</v>
      </c>
      <c r="D25" s="7">
        <v>66647.3</v>
      </c>
      <c r="E25" s="5"/>
      <c r="F25" s="5">
        <f t="shared" si="1"/>
        <v>33.32365</v>
      </c>
    </row>
    <row r="26" spans="1:6" ht="51">
      <c r="A26" s="11" t="s">
        <v>14</v>
      </c>
      <c r="B26" s="7">
        <v>4142700</v>
      </c>
      <c r="C26" s="7">
        <v>4174502.19</v>
      </c>
      <c r="D26" s="7">
        <v>1697340.57</v>
      </c>
      <c r="E26" s="5">
        <f t="shared" si="0"/>
        <v>40.971843725106815</v>
      </c>
      <c r="F26" s="5">
        <f t="shared" si="1"/>
        <v>40.65971205060022</v>
      </c>
    </row>
    <row r="27" spans="1:6" ht="25.5">
      <c r="A27" s="11" t="s">
        <v>15</v>
      </c>
      <c r="B27" s="7">
        <v>1033000</v>
      </c>
      <c r="C27" s="7">
        <v>1326620</v>
      </c>
      <c r="D27" s="7">
        <v>401518.4</v>
      </c>
      <c r="E27" s="5">
        <f t="shared" si="0"/>
        <v>38.869157792836404</v>
      </c>
      <c r="F27" s="5">
        <f t="shared" si="1"/>
        <v>30.26627067283774</v>
      </c>
    </row>
    <row r="28" spans="1:6" ht="51">
      <c r="A28" s="11" t="s">
        <v>63</v>
      </c>
      <c r="B28" s="7">
        <v>0</v>
      </c>
      <c r="C28" s="7">
        <v>411400</v>
      </c>
      <c r="D28" s="7">
        <v>313600</v>
      </c>
      <c r="E28" s="5"/>
      <c r="F28" s="5">
        <f t="shared" si="1"/>
        <v>76.22751579970831</v>
      </c>
    </row>
    <row r="29" spans="1:6" ht="63.75">
      <c r="A29" s="11" t="s">
        <v>16</v>
      </c>
      <c r="B29" s="7">
        <v>417500</v>
      </c>
      <c r="C29" s="7">
        <v>0</v>
      </c>
      <c r="D29" s="7">
        <v>0</v>
      </c>
      <c r="E29" s="5">
        <f t="shared" si="0"/>
        <v>0</v>
      </c>
      <c r="F29" s="5"/>
    </row>
    <row r="30" spans="1:6" ht="12.75">
      <c r="A30" s="11" t="s">
        <v>17</v>
      </c>
      <c r="B30" s="7">
        <v>0</v>
      </c>
      <c r="C30" s="7">
        <v>50000</v>
      </c>
      <c r="D30" s="7">
        <v>19646.76</v>
      </c>
      <c r="E30" s="5"/>
      <c r="F30" s="5">
        <f t="shared" si="1"/>
        <v>39.29352</v>
      </c>
    </row>
    <row r="31" spans="1:6" ht="25.5">
      <c r="A31" s="11" t="s">
        <v>18</v>
      </c>
      <c r="B31" s="7">
        <v>358000</v>
      </c>
      <c r="C31" s="7">
        <v>0</v>
      </c>
      <c r="D31" s="7">
        <v>0</v>
      </c>
      <c r="E31" s="5">
        <f t="shared" si="0"/>
        <v>0</v>
      </c>
      <c r="F31" s="5"/>
    </row>
    <row r="32" spans="1:6" ht="25.5">
      <c r="A32" s="11" t="s">
        <v>19</v>
      </c>
      <c r="B32" s="7">
        <v>767200</v>
      </c>
      <c r="C32" s="7">
        <v>1310200</v>
      </c>
      <c r="D32" s="7">
        <v>937068.93</v>
      </c>
      <c r="E32" s="5">
        <f t="shared" si="0"/>
        <v>122.14141423357665</v>
      </c>
      <c r="F32" s="5">
        <f t="shared" si="1"/>
        <v>71.52106014348955</v>
      </c>
    </row>
    <row r="33" spans="1:6" ht="12.75">
      <c r="A33" s="15" t="s">
        <v>64</v>
      </c>
      <c r="B33" s="13">
        <v>7708400</v>
      </c>
      <c r="C33" s="13">
        <v>7163735.25</v>
      </c>
      <c r="D33" s="13">
        <v>3174392.94</v>
      </c>
      <c r="E33" s="5">
        <f t="shared" si="0"/>
        <v>41.18095765658243</v>
      </c>
      <c r="F33" s="5">
        <f t="shared" si="1"/>
        <v>44.31198012238099</v>
      </c>
    </row>
    <row r="34" spans="1:6" ht="12.75">
      <c r="A34" s="11" t="s">
        <v>20</v>
      </c>
      <c r="B34" s="7">
        <v>2301900</v>
      </c>
      <c r="C34" s="7">
        <v>2094500</v>
      </c>
      <c r="D34" s="7">
        <v>930692.4</v>
      </c>
      <c r="E34" s="5">
        <f t="shared" si="0"/>
        <v>40.43148703245145</v>
      </c>
      <c r="F34" s="5">
        <f t="shared" si="1"/>
        <v>44.43506326092147</v>
      </c>
    </row>
    <row r="35" spans="1:6" ht="12.75">
      <c r="A35" s="11" t="s">
        <v>21</v>
      </c>
      <c r="B35" s="7">
        <v>387400</v>
      </c>
      <c r="C35" s="7">
        <v>229113</v>
      </c>
      <c r="D35" s="7">
        <v>94829.99</v>
      </c>
      <c r="E35" s="5">
        <f t="shared" si="0"/>
        <v>24.478572534847704</v>
      </c>
      <c r="F35" s="5">
        <f t="shared" si="1"/>
        <v>41.39005207037575</v>
      </c>
    </row>
    <row r="36" spans="1:6" ht="25.5">
      <c r="A36" s="11" t="s">
        <v>22</v>
      </c>
      <c r="B36" s="7">
        <v>4202900</v>
      </c>
      <c r="C36" s="7">
        <v>3977050</v>
      </c>
      <c r="D36" s="7">
        <v>1758693.64</v>
      </c>
      <c r="E36" s="5">
        <f t="shared" si="0"/>
        <v>41.84476528111542</v>
      </c>
      <c r="F36" s="5">
        <f t="shared" si="1"/>
        <v>44.221059327893784</v>
      </c>
    </row>
    <row r="37" spans="1:6" ht="25.5">
      <c r="A37" s="11" t="s">
        <v>23</v>
      </c>
      <c r="B37" s="7">
        <v>566200</v>
      </c>
      <c r="C37" s="7">
        <v>553072.25</v>
      </c>
      <c r="D37" s="7">
        <v>259299.98</v>
      </c>
      <c r="E37" s="5">
        <f t="shared" si="0"/>
        <v>45.79653479335924</v>
      </c>
      <c r="F37" s="5">
        <f t="shared" si="1"/>
        <v>46.883563585046986</v>
      </c>
    </row>
    <row r="38" spans="1:6" ht="12.75">
      <c r="A38" s="11" t="s">
        <v>24</v>
      </c>
      <c r="B38" s="7">
        <v>250000</v>
      </c>
      <c r="C38" s="7">
        <v>310000</v>
      </c>
      <c r="D38" s="7">
        <v>130876.93</v>
      </c>
      <c r="E38" s="5">
        <f t="shared" si="0"/>
        <v>52.350772</v>
      </c>
      <c r="F38" s="5">
        <f t="shared" si="1"/>
        <v>42.21836451612903</v>
      </c>
    </row>
    <row r="39" spans="1:6" s="14" customFormat="1" ht="12.75">
      <c r="A39" s="15" t="s">
        <v>65</v>
      </c>
      <c r="B39" s="13">
        <v>2072597</v>
      </c>
      <c r="C39" s="13">
        <v>2292779</v>
      </c>
      <c r="D39" s="13">
        <v>1220517.42</v>
      </c>
      <c r="E39" s="5">
        <f t="shared" si="0"/>
        <v>58.888313550584115</v>
      </c>
      <c r="F39" s="5">
        <f t="shared" si="1"/>
        <v>53.23310358303177</v>
      </c>
    </row>
    <row r="40" spans="1:6" ht="25.5">
      <c r="A40" s="11" t="s">
        <v>37</v>
      </c>
      <c r="B40" s="7">
        <v>0</v>
      </c>
      <c r="C40" s="7">
        <v>133000</v>
      </c>
      <c r="D40" s="7">
        <v>120760</v>
      </c>
      <c r="E40" s="5"/>
      <c r="F40" s="5">
        <f t="shared" si="1"/>
        <v>90.796992481203</v>
      </c>
    </row>
    <row r="41" spans="1:6" ht="25.5">
      <c r="A41" s="11" t="s">
        <v>25</v>
      </c>
      <c r="B41" s="7">
        <v>1104397</v>
      </c>
      <c r="C41" s="7">
        <v>1155167</v>
      </c>
      <c r="D41" s="7">
        <v>625112.03</v>
      </c>
      <c r="E41" s="5">
        <f t="shared" si="0"/>
        <v>56.60211228389791</v>
      </c>
      <c r="F41" s="5">
        <f t="shared" si="1"/>
        <v>54.11442934225094</v>
      </c>
    </row>
    <row r="42" spans="1:6" ht="25.5">
      <c r="A42" s="11" t="s">
        <v>26</v>
      </c>
      <c r="B42" s="7">
        <v>260100</v>
      </c>
      <c r="C42" s="7">
        <v>263600</v>
      </c>
      <c r="D42" s="7">
        <v>113660</v>
      </c>
      <c r="E42" s="5">
        <f t="shared" si="0"/>
        <v>43.69857747020377</v>
      </c>
      <c r="F42" s="5">
        <f t="shared" si="1"/>
        <v>43.11836115326252</v>
      </c>
    </row>
    <row r="43" spans="1:6" ht="12.75">
      <c r="A43" s="11" t="s">
        <v>27</v>
      </c>
      <c r="B43" s="7">
        <v>595600</v>
      </c>
      <c r="C43" s="7">
        <v>628512</v>
      </c>
      <c r="D43" s="7">
        <v>310985.39</v>
      </c>
      <c r="E43" s="5">
        <f t="shared" si="0"/>
        <v>52.21379952988583</v>
      </c>
      <c r="F43" s="5">
        <f t="shared" si="1"/>
        <v>49.479626482867474</v>
      </c>
    </row>
    <row r="44" spans="1:6" ht="38.25">
      <c r="A44" s="11" t="s">
        <v>28</v>
      </c>
      <c r="B44" s="7">
        <v>112500</v>
      </c>
      <c r="C44" s="7">
        <v>112500</v>
      </c>
      <c r="D44" s="7">
        <v>50000</v>
      </c>
      <c r="E44" s="5">
        <f t="shared" si="0"/>
        <v>44.44444444444444</v>
      </c>
      <c r="F44" s="5">
        <f t="shared" si="1"/>
        <v>44.44444444444444</v>
      </c>
    </row>
    <row r="45" spans="1:6" s="14" customFormat="1" ht="12.75">
      <c r="A45" s="15" t="s">
        <v>42</v>
      </c>
      <c r="B45" s="13">
        <v>8871933</v>
      </c>
      <c r="C45" s="13">
        <v>10035933</v>
      </c>
      <c r="D45" s="13">
        <v>4236487.69</v>
      </c>
      <c r="E45" s="5">
        <f t="shared" si="0"/>
        <v>47.75157443141197</v>
      </c>
      <c r="F45" s="5">
        <f t="shared" si="1"/>
        <v>42.21319223633717</v>
      </c>
    </row>
    <row r="46" spans="1:6" ht="12.75">
      <c r="A46" s="11" t="s">
        <v>29</v>
      </c>
      <c r="B46" s="7">
        <v>8871933</v>
      </c>
      <c r="C46" s="7">
        <v>10035933</v>
      </c>
      <c r="D46" s="7">
        <v>4236487.69</v>
      </c>
      <c r="E46" s="5">
        <f t="shared" si="0"/>
        <v>47.75157443141197</v>
      </c>
      <c r="F46" s="5">
        <f t="shared" si="1"/>
        <v>42.21319223633717</v>
      </c>
    </row>
    <row r="47" spans="1:6" s="14" customFormat="1" ht="12.75">
      <c r="A47" s="15" t="s">
        <v>43</v>
      </c>
      <c r="B47" s="13">
        <v>1500000</v>
      </c>
      <c r="C47" s="13">
        <v>2000000</v>
      </c>
      <c r="D47" s="13">
        <v>872769.85</v>
      </c>
      <c r="E47" s="5">
        <f t="shared" si="0"/>
        <v>58.18465666666667</v>
      </c>
      <c r="F47" s="5">
        <f t="shared" si="1"/>
        <v>43.6384925</v>
      </c>
    </row>
    <row r="48" spans="1:6" ht="38.25">
      <c r="A48" s="11" t="s">
        <v>30</v>
      </c>
      <c r="B48" s="7">
        <v>1500000</v>
      </c>
      <c r="C48" s="7">
        <v>2000000</v>
      </c>
      <c r="D48" s="7">
        <v>872769.85</v>
      </c>
      <c r="E48" s="5">
        <f t="shared" si="0"/>
        <v>58.18465666666667</v>
      </c>
      <c r="F48" s="5">
        <f t="shared" si="1"/>
        <v>43.6384925</v>
      </c>
    </row>
    <row r="49" spans="1:6" s="14" customFormat="1" ht="12.75">
      <c r="A49" s="15" t="s">
        <v>44</v>
      </c>
      <c r="B49" s="13">
        <v>145000</v>
      </c>
      <c r="C49" s="13">
        <v>207500</v>
      </c>
      <c r="D49" s="13">
        <v>72468</v>
      </c>
      <c r="E49" s="5">
        <f>D49/B49*100</f>
        <v>49.97793103448276</v>
      </c>
      <c r="F49" s="5">
        <f t="shared" si="1"/>
        <v>34.92433734939759</v>
      </c>
    </row>
    <row r="50" spans="1:6" ht="12.75">
      <c r="A50" s="11" t="s">
        <v>31</v>
      </c>
      <c r="B50" s="7">
        <v>145000</v>
      </c>
      <c r="C50" s="7">
        <v>207500</v>
      </c>
      <c r="D50" s="7">
        <v>72468</v>
      </c>
      <c r="E50" s="5">
        <f t="shared" si="0"/>
        <v>49.97793103448276</v>
      </c>
      <c r="F50" s="5">
        <f t="shared" si="1"/>
        <v>34.92433734939759</v>
      </c>
    </row>
    <row r="51" spans="1:6" s="14" customFormat="1" ht="12.75">
      <c r="A51" s="12" t="s">
        <v>70</v>
      </c>
      <c r="B51" s="13">
        <f>B7+B9+B19+B24+B33+B39+B45+B47+B49</f>
        <v>167997473</v>
      </c>
      <c r="C51" s="13">
        <f>C7+C9+C19+C24+C33+C39+C45+C47+C49</f>
        <v>194824493.48</v>
      </c>
      <c r="D51" s="13">
        <f>D7+D9+D19+D24+D33+D39+D45+D47+D49</f>
        <v>88501448.95999998</v>
      </c>
      <c r="E51" s="5">
        <f t="shared" si="0"/>
        <v>52.68022630316587</v>
      </c>
      <c r="F51" s="5">
        <f t="shared" si="1"/>
        <v>45.42624357911406</v>
      </c>
    </row>
    <row r="52" spans="1:6" s="14" customFormat="1" ht="12.75">
      <c r="A52" s="12" t="s">
        <v>45</v>
      </c>
      <c r="B52" s="13">
        <v>0</v>
      </c>
      <c r="C52" s="13">
        <v>20659009.16</v>
      </c>
      <c r="D52" s="13">
        <v>20073541.79</v>
      </c>
      <c r="E52" s="5"/>
      <c r="F52" s="5">
        <f t="shared" si="1"/>
        <v>97.16604332054035</v>
      </c>
    </row>
    <row r="53" spans="1:6" ht="38.25">
      <c r="A53" s="11" t="s">
        <v>32</v>
      </c>
      <c r="B53" s="7">
        <v>0</v>
      </c>
      <c r="C53" s="7">
        <v>2461939.99</v>
      </c>
      <c r="D53" s="7">
        <v>2461939.99</v>
      </c>
      <c r="E53" s="5"/>
      <c r="F53" s="5">
        <f t="shared" si="1"/>
        <v>100</v>
      </c>
    </row>
    <row r="54" spans="1:6" ht="38.25">
      <c r="A54" s="11" t="s">
        <v>33</v>
      </c>
      <c r="B54" s="7">
        <v>0</v>
      </c>
      <c r="C54" s="7">
        <v>4658600</v>
      </c>
      <c r="D54" s="7">
        <v>4658600</v>
      </c>
      <c r="E54" s="5"/>
      <c r="F54" s="5">
        <f t="shared" si="1"/>
        <v>100</v>
      </c>
    </row>
    <row r="55" spans="1:6" ht="12.75">
      <c r="A55" s="11" t="s">
        <v>34</v>
      </c>
      <c r="B55" s="7">
        <v>0</v>
      </c>
      <c r="C55" s="7">
        <v>13538469.17</v>
      </c>
      <c r="D55" s="7">
        <v>12953001.8</v>
      </c>
      <c r="E55" s="5"/>
      <c r="F55" s="5">
        <f t="shared" si="1"/>
        <v>95.67552754563019</v>
      </c>
    </row>
    <row r="56" spans="1:6" s="14" customFormat="1" ht="12.75">
      <c r="A56" s="12" t="s">
        <v>66</v>
      </c>
      <c r="B56" s="13">
        <v>167997473</v>
      </c>
      <c r="C56" s="13">
        <v>215483502.64</v>
      </c>
      <c r="D56" s="13">
        <v>108574990.75</v>
      </c>
      <c r="E56" s="5">
        <f t="shared" si="0"/>
        <v>64.62894281153861</v>
      </c>
      <c r="F56" s="5">
        <f t="shared" si="1"/>
        <v>50.386683629972396</v>
      </c>
    </row>
    <row r="57" spans="1:4" ht="12.75">
      <c r="A57" s="8"/>
      <c r="B57" s="9"/>
      <c r="C57" s="9"/>
      <c r="D57" s="9"/>
    </row>
    <row r="58" spans="1:4" ht="12.75">
      <c r="A58" s="8"/>
      <c r="B58" s="9"/>
      <c r="C58" s="9"/>
      <c r="D58" s="9"/>
    </row>
    <row r="59" spans="1:4" ht="12.75">
      <c r="A59" s="10" t="s">
        <v>53</v>
      </c>
      <c r="B59" s="9"/>
      <c r="C59" s="9"/>
      <c r="D59" s="9"/>
    </row>
    <row r="60" spans="1:4" ht="12.75">
      <c r="A60" s="8"/>
      <c r="B60" s="9"/>
      <c r="C60" s="9"/>
      <c r="D60" s="9"/>
    </row>
    <row r="61" spans="1:6" ht="12.75">
      <c r="A61" s="17" t="s">
        <v>1</v>
      </c>
      <c r="B61" s="16" t="s">
        <v>58</v>
      </c>
      <c r="C61" s="16" t="s">
        <v>46</v>
      </c>
      <c r="D61" s="16" t="s">
        <v>47</v>
      </c>
      <c r="E61" s="16" t="s">
        <v>48</v>
      </c>
      <c r="F61" s="16"/>
    </row>
    <row r="62" spans="1:6" ht="102">
      <c r="A62" s="17"/>
      <c r="B62" s="16"/>
      <c r="C62" s="16"/>
      <c r="D62" s="16"/>
      <c r="E62" s="2" t="s">
        <v>49</v>
      </c>
      <c r="F62" s="2" t="s">
        <v>50</v>
      </c>
    </row>
    <row r="63" spans="1:6" ht="12.75">
      <c r="A63" s="12" t="s">
        <v>39</v>
      </c>
      <c r="B63" s="13">
        <f>B64</f>
        <v>100000</v>
      </c>
      <c r="C63" s="13">
        <v>100000</v>
      </c>
      <c r="D63" s="13">
        <v>0</v>
      </c>
      <c r="E63" s="3">
        <f>D63/B63*100</f>
        <v>0</v>
      </c>
      <c r="F63" s="3">
        <f>D63/C63*100</f>
        <v>0</v>
      </c>
    </row>
    <row r="64" spans="1:6" ht="38.25">
      <c r="A64" s="11" t="s">
        <v>4</v>
      </c>
      <c r="B64" s="7">
        <v>100000</v>
      </c>
      <c r="C64" s="7">
        <v>100000</v>
      </c>
      <c r="D64" s="7">
        <v>0</v>
      </c>
      <c r="E64" s="4">
        <f aca="true" t="shared" si="2" ref="E64:E91">D64/B64*100</f>
        <v>0</v>
      </c>
      <c r="F64" s="4">
        <f aca="true" t="shared" si="3" ref="F64:F91">D64/C64*100</f>
        <v>0</v>
      </c>
    </row>
    <row r="65" spans="1:6" ht="12.75">
      <c r="A65" s="12" t="s">
        <v>40</v>
      </c>
      <c r="B65" s="13">
        <f>B66+B67+B68+B69+B70+B71</f>
        <v>8786862</v>
      </c>
      <c r="C65" s="13">
        <f>C66+C67+C68+C69+C70+C71</f>
        <v>9047505</v>
      </c>
      <c r="D65" s="13">
        <f>D66+D67+D68+D69+D70+D71</f>
        <v>1639923.07</v>
      </c>
      <c r="E65" s="3">
        <f t="shared" si="2"/>
        <v>18.663352969467372</v>
      </c>
      <c r="F65" s="3">
        <f t="shared" si="3"/>
        <v>18.125693989668974</v>
      </c>
    </row>
    <row r="66" spans="1:6" ht="12.75">
      <c r="A66" s="11" t="s">
        <v>5</v>
      </c>
      <c r="B66" s="7">
        <v>1501694</v>
      </c>
      <c r="C66" s="7">
        <v>1530794</v>
      </c>
      <c r="D66" s="7">
        <v>254639.69</v>
      </c>
      <c r="E66" s="4">
        <f t="shared" si="2"/>
        <v>16.956829420640958</v>
      </c>
      <c r="F66" s="4">
        <f t="shared" si="3"/>
        <v>16.63448445708567</v>
      </c>
    </row>
    <row r="67" spans="1:6" ht="51">
      <c r="A67" s="11" t="s">
        <v>6</v>
      </c>
      <c r="B67" s="7">
        <v>5925268</v>
      </c>
      <c r="C67" s="7">
        <v>6025282</v>
      </c>
      <c r="D67" s="7">
        <v>855840.24</v>
      </c>
      <c r="E67" s="4">
        <f t="shared" si="2"/>
        <v>14.44390768485071</v>
      </c>
      <c r="F67" s="4">
        <f t="shared" si="3"/>
        <v>14.204152436350698</v>
      </c>
    </row>
    <row r="68" spans="1:6" ht="25.5">
      <c r="A68" s="11" t="s">
        <v>8</v>
      </c>
      <c r="B68" s="7">
        <v>435000</v>
      </c>
      <c r="C68" s="7">
        <v>536069</v>
      </c>
      <c r="D68" s="7">
        <v>276836.34</v>
      </c>
      <c r="E68" s="4">
        <f t="shared" si="2"/>
        <v>63.640537931034494</v>
      </c>
      <c r="F68" s="4">
        <f t="shared" si="3"/>
        <v>51.641922961409826</v>
      </c>
    </row>
    <row r="69" spans="1:6" ht="38.25">
      <c r="A69" s="11" t="s">
        <v>9</v>
      </c>
      <c r="B69" s="7">
        <v>680000</v>
      </c>
      <c r="C69" s="7">
        <v>705460</v>
      </c>
      <c r="D69" s="7">
        <v>181179.07</v>
      </c>
      <c r="E69" s="4">
        <f t="shared" si="2"/>
        <v>26.643980882352942</v>
      </c>
      <c r="F69" s="4">
        <f t="shared" si="3"/>
        <v>25.682401553596236</v>
      </c>
    </row>
    <row r="70" spans="1:6" ht="12.75">
      <c r="A70" s="11" t="s">
        <v>11</v>
      </c>
      <c r="B70" s="7">
        <v>244900</v>
      </c>
      <c r="C70" s="7">
        <v>244900</v>
      </c>
      <c r="D70" s="7">
        <v>66520.73</v>
      </c>
      <c r="E70" s="4">
        <f t="shared" si="2"/>
        <v>27.16240506329114</v>
      </c>
      <c r="F70" s="4">
        <f t="shared" si="3"/>
        <v>27.16240506329114</v>
      </c>
    </row>
    <row r="71" spans="1:6" ht="12.75">
      <c r="A71" s="11" t="s">
        <v>36</v>
      </c>
      <c r="B71" s="7">
        <v>0</v>
      </c>
      <c r="C71" s="7">
        <v>5000</v>
      </c>
      <c r="D71" s="7">
        <v>4907</v>
      </c>
      <c r="E71" s="3"/>
      <c r="F71" s="3">
        <f t="shared" si="3"/>
        <v>98.14</v>
      </c>
    </row>
    <row r="72" spans="1:6" ht="12.75">
      <c r="A72" s="12" t="s">
        <v>41</v>
      </c>
      <c r="B72" s="13">
        <f>B73+B74+B75</f>
        <v>42800</v>
      </c>
      <c r="C72" s="13">
        <f>C73+C74+C75</f>
        <v>513500</v>
      </c>
      <c r="D72" s="13">
        <f>D73+D74+D75</f>
        <v>225588.24</v>
      </c>
      <c r="E72" s="3">
        <f t="shared" si="2"/>
        <v>527.0753271028037</v>
      </c>
      <c r="F72" s="3">
        <f t="shared" si="3"/>
        <v>43.931497565725415</v>
      </c>
    </row>
    <row r="73" spans="1:6" ht="51">
      <c r="A73" s="11" t="s">
        <v>14</v>
      </c>
      <c r="B73" s="7">
        <v>35000</v>
      </c>
      <c r="C73" s="7">
        <v>486000</v>
      </c>
      <c r="D73" s="7">
        <v>198141.49</v>
      </c>
      <c r="E73" s="3">
        <f t="shared" si="2"/>
        <v>566.1185428571429</v>
      </c>
      <c r="F73" s="3">
        <f t="shared" si="3"/>
        <v>40.76985390946502</v>
      </c>
    </row>
    <row r="74" spans="1:6" ht="25.5">
      <c r="A74" s="11" t="s">
        <v>15</v>
      </c>
      <c r="B74" s="7">
        <v>7800</v>
      </c>
      <c r="C74" s="7">
        <v>7800</v>
      </c>
      <c r="D74" s="7">
        <v>7800</v>
      </c>
      <c r="E74" s="4">
        <f t="shared" si="2"/>
        <v>100</v>
      </c>
      <c r="F74" s="4">
        <f t="shared" si="3"/>
        <v>100</v>
      </c>
    </row>
    <row r="75" spans="1:6" ht="12.75">
      <c r="A75" s="11" t="s">
        <v>17</v>
      </c>
      <c r="B75" s="7">
        <v>0</v>
      </c>
      <c r="C75" s="7">
        <v>19700</v>
      </c>
      <c r="D75" s="7">
        <v>19646.75</v>
      </c>
      <c r="E75" s="4"/>
      <c r="F75" s="4">
        <f t="shared" si="3"/>
        <v>99.72969543147208</v>
      </c>
    </row>
    <row r="76" spans="1:6" s="14" customFormat="1" ht="12.75">
      <c r="A76" s="12" t="s">
        <v>64</v>
      </c>
      <c r="B76" s="13">
        <f>B77+B78</f>
        <v>216337</v>
      </c>
      <c r="C76" s="13">
        <f>C77+C78</f>
        <v>216337</v>
      </c>
      <c r="D76" s="13">
        <f>D77+D78</f>
        <v>172201.12</v>
      </c>
      <c r="E76" s="3">
        <f t="shared" si="2"/>
        <v>79.59855225874446</v>
      </c>
      <c r="F76" s="3">
        <f t="shared" si="3"/>
        <v>79.59855225874446</v>
      </c>
    </row>
    <row r="77" spans="1:6" ht="12.75">
      <c r="A77" s="11" t="s">
        <v>21</v>
      </c>
      <c r="B77" s="7">
        <v>164837</v>
      </c>
      <c r="C77" s="7">
        <v>164837</v>
      </c>
      <c r="D77" s="7">
        <v>152761.78</v>
      </c>
      <c r="E77" s="4">
        <f t="shared" si="2"/>
        <v>92.67444809114458</v>
      </c>
      <c r="F77" s="4">
        <f t="shared" si="3"/>
        <v>92.67444809114458</v>
      </c>
    </row>
    <row r="78" spans="1:6" ht="25.5">
      <c r="A78" s="11" t="s">
        <v>22</v>
      </c>
      <c r="B78" s="7">
        <v>51500</v>
      </c>
      <c r="C78" s="7">
        <v>51500</v>
      </c>
      <c r="D78" s="7">
        <v>19439.34</v>
      </c>
      <c r="E78" s="3">
        <f t="shared" si="2"/>
        <v>37.74629126213592</v>
      </c>
      <c r="F78" s="3">
        <f t="shared" si="3"/>
        <v>37.74629126213592</v>
      </c>
    </row>
    <row r="79" spans="1:6" s="14" customFormat="1" ht="12.75">
      <c r="A79" s="12" t="s">
        <v>65</v>
      </c>
      <c r="B79" s="13">
        <f>B80</f>
        <v>15000</v>
      </c>
      <c r="C79" s="13">
        <f>C80</f>
        <v>15000</v>
      </c>
      <c r="D79" s="13">
        <f>D80</f>
        <v>1190</v>
      </c>
      <c r="E79" s="3">
        <f t="shared" si="2"/>
        <v>7.933333333333334</v>
      </c>
      <c r="F79" s="3">
        <f t="shared" si="3"/>
        <v>7.933333333333334</v>
      </c>
    </row>
    <row r="80" spans="1:6" ht="12.75">
      <c r="A80" s="11" t="s">
        <v>27</v>
      </c>
      <c r="B80" s="7">
        <v>15000</v>
      </c>
      <c r="C80" s="7">
        <v>15000</v>
      </c>
      <c r="D80" s="7">
        <v>1190</v>
      </c>
      <c r="E80" s="3">
        <f t="shared" si="2"/>
        <v>7.933333333333334</v>
      </c>
      <c r="F80" s="3">
        <f t="shared" si="3"/>
        <v>7.933333333333334</v>
      </c>
    </row>
    <row r="81" spans="1:6" s="14" customFormat="1" ht="12.75">
      <c r="A81" s="12" t="s">
        <v>42</v>
      </c>
      <c r="B81" s="13">
        <f>B82</f>
        <v>194400</v>
      </c>
      <c r="C81" s="13">
        <f>C82</f>
        <v>194400</v>
      </c>
      <c r="D81" s="13">
        <f>D82</f>
        <v>186723.26</v>
      </c>
      <c r="E81" s="3">
        <f t="shared" si="2"/>
        <v>96.0510596707819</v>
      </c>
      <c r="F81" s="3">
        <f t="shared" si="3"/>
        <v>96.0510596707819</v>
      </c>
    </row>
    <row r="82" spans="1:6" ht="12.75">
      <c r="A82" s="11" t="s">
        <v>29</v>
      </c>
      <c r="B82" s="7">
        <v>194400</v>
      </c>
      <c r="C82" s="7">
        <v>194400</v>
      </c>
      <c r="D82" s="7">
        <v>186723.26</v>
      </c>
      <c r="E82" s="4">
        <f t="shared" si="2"/>
        <v>96.0510596707819</v>
      </c>
      <c r="F82" s="4">
        <f t="shared" si="3"/>
        <v>96.0510596707819</v>
      </c>
    </row>
    <row r="83" spans="1:6" s="14" customFormat="1" ht="12.75">
      <c r="A83" s="12" t="s">
        <v>43</v>
      </c>
      <c r="B83" s="13">
        <f>B84+B85+B86</f>
        <v>10955969.6</v>
      </c>
      <c r="C83" s="13">
        <f>C84+C85+C86</f>
        <v>10955969.6</v>
      </c>
      <c r="D83" s="13">
        <f>D84+D85+D86</f>
        <v>2111605.75</v>
      </c>
      <c r="E83" s="3">
        <f t="shared" si="2"/>
        <v>19.27356342792335</v>
      </c>
      <c r="F83" s="3">
        <f t="shared" si="3"/>
        <v>19.27356342792335</v>
      </c>
    </row>
    <row r="84" spans="1:6" ht="12.75">
      <c r="A84" s="11" t="s">
        <v>51</v>
      </c>
      <c r="B84" s="7">
        <v>135000</v>
      </c>
      <c r="C84" s="7">
        <v>135000</v>
      </c>
      <c r="D84" s="7">
        <v>0</v>
      </c>
      <c r="E84" s="3">
        <f t="shared" si="2"/>
        <v>0</v>
      </c>
      <c r="F84" s="3">
        <f t="shared" si="3"/>
        <v>0</v>
      </c>
    </row>
    <row r="85" spans="1:6" ht="25.5">
      <c r="A85" s="11" t="s">
        <v>68</v>
      </c>
      <c r="B85" s="7">
        <v>7923700</v>
      </c>
      <c r="C85" s="7">
        <v>7923700</v>
      </c>
      <c r="D85" s="7">
        <v>0</v>
      </c>
      <c r="E85" s="3">
        <f t="shared" si="2"/>
        <v>0</v>
      </c>
      <c r="F85" s="3">
        <f t="shared" si="3"/>
        <v>0</v>
      </c>
    </row>
    <row r="86" spans="1:6" ht="38.25">
      <c r="A86" s="11" t="s">
        <v>52</v>
      </c>
      <c r="B86" s="7">
        <v>2897269.6</v>
      </c>
      <c r="C86" s="7">
        <v>2897269.6</v>
      </c>
      <c r="D86" s="7">
        <v>2111605.75</v>
      </c>
      <c r="E86" s="3">
        <f t="shared" si="2"/>
        <v>72.88261161474237</v>
      </c>
      <c r="F86" s="3">
        <f t="shared" si="3"/>
        <v>72.88261161474237</v>
      </c>
    </row>
    <row r="87" spans="1:6" s="14" customFormat="1" ht="12.75">
      <c r="A87" s="12" t="s">
        <v>70</v>
      </c>
      <c r="B87" s="13">
        <f>B63+B65+B72+B76+B79+B81+B83</f>
        <v>20311368.6</v>
      </c>
      <c r="C87" s="13">
        <f>C63+C65+C72+C76+C79+C81+C83</f>
        <v>21042711.6</v>
      </c>
      <c r="D87" s="13">
        <f>D63+D65+D72+D76+D79+D81+D83</f>
        <v>4337231.44</v>
      </c>
      <c r="E87" s="3">
        <f t="shared" si="2"/>
        <v>21.35371340757412</v>
      </c>
      <c r="F87" s="3">
        <f t="shared" si="3"/>
        <v>20.61156148716119</v>
      </c>
    </row>
    <row r="88" spans="1:6" s="14" customFormat="1" ht="12.75">
      <c r="A88" s="12" t="s">
        <v>45</v>
      </c>
      <c r="B88" s="13">
        <f>B89+B90</f>
        <v>1510806</v>
      </c>
      <c r="C88" s="13">
        <f>C89+C90</f>
        <v>1510806</v>
      </c>
      <c r="D88" s="13">
        <f>D89+D90</f>
        <v>160000</v>
      </c>
      <c r="E88" s="3">
        <f t="shared" si="2"/>
        <v>10.590373615143175</v>
      </c>
      <c r="F88" s="3">
        <f t="shared" si="3"/>
        <v>10.590373615143175</v>
      </c>
    </row>
    <row r="89" spans="1:6" ht="25.5">
      <c r="A89" s="11" t="s">
        <v>69</v>
      </c>
      <c r="B89" s="7">
        <v>1350806</v>
      </c>
      <c r="C89" s="7">
        <v>1350806</v>
      </c>
      <c r="D89" s="7">
        <v>0</v>
      </c>
      <c r="E89" s="3">
        <f t="shared" si="2"/>
        <v>0</v>
      </c>
      <c r="F89" s="3">
        <f t="shared" si="3"/>
        <v>0</v>
      </c>
    </row>
    <row r="90" spans="1:6" ht="12.75">
      <c r="A90" s="11" t="s">
        <v>34</v>
      </c>
      <c r="B90" s="7">
        <v>160000</v>
      </c>
      <c r="C90" s="7">
        <v>160000</v>
      </c>
      <c r="D90" s="7">
        <v>160000</v>
      </c>
      <c r="E90" s="3">
        <f t="shared" si="2"/>
        <v>100</v>
      </c>
      <c r="F90" s="3">
        <f t="shared" si="3"/>
        <v>100</v>
      </c>
    </row>
    <row r="91" spans="1:6" s="14" customFormat="1" ht="12.75">
      <c r="A91" s="12" t="s">
        <v>66</v>
      </c>
      <c r="B91" s="13">
        <f>B87+B88</f>
        <v>21822174.6</v>
      </c>
      <c r="C91" s="13">
        <f>C87+C88</f>
        <v>22553517.6</v>
      </c>
      <c r="D91" s="13">
        <f>D87+D88</f>
        <v>4497231.44</v>
      </c>
      <c r="E91" s="3">
        <f t="shared" si="2"/>
        <v>20.60853935244382</v>
      </c>
      <c r="F91" s="3">
        <f t="shared" si="3"/>
        <v>19.94026616938903</v>
      </c>
    </row>
    <row r="95" spans="1:3" ht="12.75">
      <c r="A95" t="s">
        <v>71</v>
      </c>
      <c r="C95" t="s">
        <v>72</v>
      </c>
    </row>
  </sheetData>
  <sheetProtection/>
  <mergeCells count="13">
    <mergeCell ref="D5:D6"/>
    <mergeCell ref="A5:A6"/>
    <mergeCell ref="B4:C4"/>
    <mergeCell ref="C61:C62"/>
    <mergeCell ref="D61:D62"/>
    <mergeCell ref="E61:F61"/>
    <mergeCell ref="A61:A62"/>
    <mergeCell ref="B61:B62"/>
    <mergeCell ref="A2:D2"/>
    <mergeCell ref="A3:D3"/>
    <mergeCell ref="E5:F5"/>
    <mergeCell ref="B5:B6"/>
    <mergeCell ref="C5:C6"/>
  </mergeCells>
  <printOptions/>
  <pageMargins left="0.32" right="0.33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RADA</cp:lastModifiedBy>
  <cp:lastPrinted>2019-05-21T12:34:00Z</cp:lastPrinted>
  <dcterms:created xsi:type="dcterms:W3CDTF">2019-04-18T08:03:49Z</dcterms:created>
  <dcterms:modified xsi:type="dcterms:W3CDTF">2019-07-12T07:03:32Z</dcterms:modified>
  <cp:category/>
  <cp:version/>
  <cp:contentType/>
  <cp:contentStatus/>
</cp:coreProperties>
</file>